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paul.stasse\OneDrive - Bakker Sliedrecht Electro Industrie B.V\Documents\APers bestand\Hengelsport geg\HSV Arkel\Wedstrijden\Wedstrijd uitslagen\"/>
    </mc:Choice>
  </mc:AlternateContent>
  <xr:revisionPtr revIDLastSave="0" documentId="13_ncr:1_{CF2A21FC-1C50-4220-BCBA-6A2B091CD50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Eind uitslag" sheetId="6" r:id="rId1"/>
    <sheet name="Gorinchem zijde" sheetId="4" r:id="rId2"/>
    <sheet name="Hoogblokland zijde" sheetId="3" r:id="rId3"/>
    <sheet name="Dichtbij Vak " sheetId="2" r:id="rId4"/>
    <sheet name="Karper Put" sheetId="1" r:id="rId5"/>
  </sheets>
  <definedNames>
    <definedName name="_xlnm.Print_Area" localSheetId="0">'Eind uitslag'!$A$1:$F$44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" l="1"/>
  <c r="L14" i="2"/>
  <c r="L15" i="2"/>
  <c r="L16" i="4"/>
  <c r="L15" i="4"/>
  <c r="E5" i="6"/>
  <c r="E6" i="6"/>
  <c r="C15" i="6"/>
  <c r="C16" i="6"/>
  <c r="C17" i="6"/>
  <c r="C18" i="6"/>
  <c r="C19" i="6"/>
  <c r="C20" i="6"/>
  <c r="C13" i="6"/>
  <c r="C14" i="6"/>
  <c r="C24" i="6"/>
  <c r="C25" i="6"/>
  <c r="C26" i="6"/>
  <c r="C27" i="6"/>
  <c r="C28" i="6"/>
  <c r="C29" i="6"/>
  <c r="C30" i="6"/>
  <c r="C31" i="6"/>
  <c r="C23" i="6"/>
  <c r="C35" i="6"/>
  <c r="C36" i="6"/>
  <c r="C37" i="6"/>
  <c r="C38" i="6"/>
  <c r="C39" i="6"/>
  <c r="C40" i="6"/>
  <c r="C41" i="6"/>
  <c r="C42" i="6"/>
  <c r="C43" i="6"/>
  <c r="C34" i="6"/>
  <c r="C5" i="6"/>
  <c r="C6" i="6"/>
  <c r="C7" i="6"/>
  <c r="C8" i="6"/>
  <c r="C9" i="6"/>
  <c r="C10" i="6"/>
  <c r="C4" i="6"/>
  <c r="L21" i="1"/>
  <c r="K21" i="1"/>
  <c r="L20" i="1"/>
  <c r="K20" i="1"/>
  <c r="L18" i="1"/>
  <c r="K18" i="1"/>
  <c r="K6" i="1"/>
  <c r="L6" i="1"/>
  <c r="K19" i="1"/>
  <c r="L19" i="1"/>
  <c r="L17" i="1"/>
  <c r="K17" i="1"/>
  <c r="L16" i="1"/>
  <c r="K16" i="1"/>
  <c r="K7" i="1"/>
  <c r="L7" i="1"/>
  <c r="L15" i="1"/>
  <c r="K15" i="1"/>
  <c r="L14" i="1"/>
  <c r="K14" i="1"/>
  <c r="L13" i="1"/>
  <c r="K13" i="1"/>
  <c r="L12" i="1"/>
  <c r="K12" i="1"/>
  <c r="E9" i="6" l="1"/>
  <c r="D5" i="6"/>
  <c r="E8" i="6"/>
  <c r="D6" i="6"/>
  <c r="L10" i="4"/>
  <c r="L6" i="4"/>
  <c r="L9" i="4"/>
  <c r="L7" i="4"/>
  <c r="E39" i="6" s="1"/>
  <c r="L13" i="4"/>
  <c r="L12" i="4"/>
  <c r="E42" i="6" s="1"/>
  <c r="L11" i="4"/>
  <c r="E40" i="6" s="1"/>
  <c r="L8" i="4"/>
  <c r="E38" i="6" s="1"/>
  <c r="L14" i="4"/>
  <c r="E43" i="6" s="1"/>
  <c r="L9" i="3"/>
  <c r="E27" i="6" s="1"/>
  <c r="L6" i="3"/>
  <c r="E24" i="6" s="1"/>
  <c r="L12" i="3"/>
  <c r="E30" i="6" s="1"/>
  <c r="L10" i="3"/>
  <c r="E28" i="6" s="1"/>
  <c r="L13" i="3"/>
  <c r="E31" i="6" s="1"/>
  <c r="L7" i="3"/>
  <c r="E25" i="6" s="1"/>
  <c r="L8" i="3"/>
  <c r="E26" i="6" s="1"/>
  <c r="L11" i="3"/>
  <c r="E29" i="6" s="1"/>
  <c r="L10" i="2"/>
  <c r="L9" i="2"/>
  <c r="L11" i="2"/>
  <c r="L7" i="2"/>
  <c r="L8" i="2"/>
  <c r="L12" i="2"/>
  <c r="L5" i="2"/>
  <c r="E15" i="6"/>
  <c r="L6" i="2"/>
  <c r="L22" i="1"/>
  <c r="L11" i="1"/>
  <c r="L9" i="1"/>
  <c r="L5" i="1"/>
  <c r="L8" i="1"/>
  <c r="L10" i="1"/>
  <c r="L23" i="1"/>
  <c r="K22" i="1"/>
  <c r="K23" i="1"/>
  <c r="E20" i="6" l="1"/>
  <c r="E17" i="6"/>
  <c r="E19" i="6"/>
  <c r="E18" i="6"/>
  <c r="E16" i="6"/>
  <c r="E14" i="6"/>
  <c r="E13" i="6"/>
  <c r="E34" i="6"/>
  <c r="E36" i="6"/>
  <c r="E37" i="6"/>
  <c r="E41" i="6"/>
  <c r="E7" i="6"/>
  <c r="E10" i="6"/>
  <c r="E4" i="6"/>
  <c r="L5" i="3"/>
  <c r="E23" i="6" s="1"/>
  <c r="K9" i="1"/>
  <c r="K5" i="1"/>
  <c r="K8" i="1"/>
  <c r="K10" i="1"/>
  <c r="L5" i="4"/>
  <c r="E35" i="6" s="1"/>
  <c r="D8" i="6" l="1"/>
  <c r="D9" i="6"/>
  <c r="D7" i="6"/>
  <c r="D4" i="6"/>
  <c r="K14" i="4"/>
  <c r="D43" i="6" s="1"/>
  <c r="K8" i="4"/>
  <c r="D38" i="6" s="1"/>
  <c r="K11" i="4"/>
  <c r="D40" i="6" s="1"/>
  <c r="K12" i="4"/>
  <c r="K13" i="4"/>
  <c r="K7" i="4"/>
  <c r="D39" i="6" s="1"/>
  <c r="K9" i="4"/>
  <c r="K6" i="4"/>
  <c r="K10" i="4"/>
  <c r="D41" i="6" s="1"/>
  <c r="K11" i="3"/>
  <c r="D29" i="6" s="1"/>
  <c r="K8" i="3"/>
  <c r="D26" i="6" s="1"/>
  <c r="K7" i="3"/>
  <c r="D25" i="6" s="1"/>
  <c r="K13" i="3"/>
  <c r="D31" i="6" s="1"/>
  <c r="K10" i="3"/>
  <c r="D28" i="6" s="1"/>
  <c r="K12" i="3"/>
  <c r="D30" i="6" s="1"/>
  <c r="K6" i="3"/>
  <c r="D24" i="6" s="1"/>
  <c r="K9" i="3"/>
  <c r="D27" i="6" s="1"/>
  <c r="K5" i="2"/>
  <c r="D16" i="6" s="1"/>
  <c r="K12" i="2"/>
  <c r="K8" i="2"/>
  <c r="K7" i="2"/>
  <c r="D13" i="6"/>
  <c r="K11" i="2"/>
  <c r="K9" i="2"/>
  <c r="K10" i="2"/>
  <c r="K11" i="1"/>
  <c r="D20" i="6" l="1"/>
  <c r="D18" i="6"/>
  <c r="D15" i="6"/>
  <c r="D19" i="6"/>
  <c r="D37" i="6"/>
  <c r="D36" i="6"/>
  <c r="D42" i="6"/>
  <c r="D10" i="6"/>
  <c r="K5" i="4"/>
  <c r="D35" i="6" s="1"/>
  <c r="K5" i="3"/>
  <c r="D23" i="6" s="1"/>
  <c r="K6" i="2"/>
  <c r="D17" i="6" s="1"/>
  <c r="D14" i="6" l="1"/>
  <c r="D34" i="6"/>
</calcChain>
</file>

<file path=xl/sharedStrings.xml><?xml version="1.0" encoding="utf-8"?>
<sst xmlns="http://schemas.openxmlformats.org/spreadsheetml/2006/main" count="147" uniqueCount="62">
  <si>
    <t>Ochtend wedstrijd</t>
  </si>
  <si>
    <t>Middag wedstrijd</t>
  </si>
  <si>
    <t>Aantallen</t>
  </si>
  <si>
    <t xml:space="preserve">Gewicht </t>
  </si>
  <si>
    <t>Naam deelnemer</t>
  </si>
  <si>
    <t>Resultaat</t>
  </si>
  <si>
    <t>Kant Nr.</t>
  </si>
  <si>
    <t>Klassering</t>
  </si>
  <si>
    <t>Stek</t>
  </si>
  <si>
    <t xml:space="preserve">Naam </t>
  </si>
  <si>
    <t>Gewicht</t>
  </si>
  <si>
    <t>Vak</t>
  </si>
  <si>
    <t>KP</t>
  </si>
  <si>
    <t>DV</t>
  </si>
  <si>
    <t>HBZ</t>
  </si>
  <si>
    <t>GZ</t>
  </si>
  <si>
    <t>Punten Totaal</t>
  </si>
  <si>
    <t>Totaal Gewicht</t>
  </si>
  <si>
    <t>Totaal Uitslag Marathon 2023</t>
  </si>
  <si>
    <t>Paulina van der Meijden</t>
  </si>
  <si>
    <t>Rien Melkert</t>
  </si>
  <si>
    <t>Herman Hoeke</t>
  </si>
  <si>
    <t>Patrick de Ruiter</t>
  </si>
  <si>
    <t>Patrick Grootveld</t>
  </si>
  <si>
    <t>Jan de Ruiter</t>
  </si>
  <si>
    <t>Bennie van Opijnen</t>
  </si>
  <si>
    <t>Toon de Wit</t>
  </si>
  <si>
    <t>Elvira Thur</t>
  </si>
  <si>
    <t xml:space="preserve">Gijs Verhoef </t>
  </si>
  <si>
    <t xml:space="preserve">Mandy Swart </t>
  </si>
  <si>
    <t>Bram Boogert</t>
  </si>
  <si>
    <t>Patrick van Mourik</t>
  </si>
  <si>
    <t>Ron Hooghiemstra</t>
  </si>
  <si>
    <t>Paul Stasse</t>
  </si>
  <si>
    <t>Gera Stasse</t>
  </si>
  <si>
    <t>Koos Hoekwater</t>
  </si>
  <si>
    <t xml:space="preserve">William Teuling </t>
  </si>
  <si>
    <t>Herman Verhoef</t>
  </si>
  <si>
    <t>Sjaak van der Kaa</t>
  </si>
  <si>
    <t>Cees Bogaard</t>
  </si>
  <si>
    <t>Arie Donker</t>
  </si>
  <si>
    <t>Joop Schmidt</t>
  </si>
  <si>
    <t>Peter Swart</t>
  </si>
  <si>
    <t>Chris van Pelt</t>
  </si>
  <si>
    <t>Kees Slob</t>
  </si>
  <si>
    <t>Cor van der Kaa</t>
  </si>
  <si>
    <t>Dirk van Straten</t>
  </si>
  <si>
    <t>Corrie van Straten</t>
  </si>
  <si>
    <t>Eddy Vink</t>
  </si>
  <si>
    <t>Nico van Burgel</t>
  </si>
  <si>
    <t>Willem Bogaard</t>
  </si>
  <si>
    <t>Nico Visser</t>
  </si>
  <si>
    <t>Jan de Vos</t>
  </si>
  <si>
    <t>Marathon 2023</t>
  </si>
  <si>
    <t>Datum: 16-07-'23</t>
  </si>
  <si>
    <t>Karper Put</t>
  </si>
  <si>
    <t xml:space="preserve">Grote Put             Dichtbij Vak </t>
  </si>
  <si>
    <t>Grote Put             Hoogblokland Zijde</t>
  </si>
  <si>
    <t xml:space="preserve">Grote Put             Gorinchem Zijde </t>
  </si>
  <si>
    <t xml:space="preserve">Hoogblokland Zijde Vak </t>
  </si>
  <si>
    <t xml:space="preserve">Gorinchem Zijde Vak </t>
  </si>
  <si>
    <t xml:space="preserve">Dichtbij Vak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</si>
</sst>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/>
    <xf numFmtId="0" fontId="0" fillId="0" borderId="13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9180-5E1D-4D2C-B87F-11B8C1F074D9}">
  <dimension ref="A1:F43"/>
  <sheetViews>
    <sheetView view="pageBreakPreview" topLeftCell="A5" zoomScaleNormal="100" zoomScaleSheetLayoutView="100" workbookViewId="0">
      <selection activeCell="L22" sqref="L22"/>
    </sheetView>
  </sheetViews>
  <sheetFormatPr defaultRowHeight="15" x14ac:dyDescent="0.25"/>
  <cols>
    <col min="1" max="2" width="11.85546875" style="9" customWidth="1"/>
    <col min="3" max="3" width="37.7109375" style="9" customWidth="1"/>
    <col min="4" max="4" width="13.5703125" style="9" customWidth="1"/>
    <col min="5" max="6" width="9.140625" style="9"/>
  </cols>
  <sheetData>
    <row r="1" spans="1:6" ht="37.5" customHeight="1" x14ac:dyDescent="0.4">
      <c r="A1" s="29" t="s">
        <v>18</v>
      </c>
      <c r="B1" s="30"/>
      <c r="C1" s="30"/>
      <c r="D1" s="30"/>
      <c r="E1" s="30"/>
      <c r="F1" s="30"/>
    </row>
    <row r="2" spans="1:6" ht="37.5" customHeight="1" x14ac:dyDescent="0.4">
      <c r="A2" s="26"/>
      <c r="B2" s="27"/>
      <c r="C2" s="26" t="s">
        <v>55</v>
      </c>
      <c r="D2" s="27"/>
      <c r="E2" s="27"/>
      <c r="F2" s="27"/>
    </row>
    <row r="3" spans="1:6" x14ac:dyDescent="0.25">
      <c r="A3" s="9" t="s">
        <v>7</v>
      </c>
      <c r="B3" s="9" t="s">
        <v>8</v>
      </c>
      <c r="C3" s="9" t="s">
        <v>9</v>
      </c>
      <c r="D3" s="9" t="s">
        <v>16</v>
      </c>
      <c r="E3" s="9" t="s">
        <v>10</v>
      </c>
      <c r="F3" s="9" t="s">
        <v>11</v>
      </c>
    </row>
    <row r="4" spans="1:6" x14ac:dyDescent="0.25">
      <c r="A4" s="9">
        <v>1</v>
      </c>
      <c r="B4" s="9">
        <v>1</v>
      </c>
      <c r="C4" s="9" t="str">
        <f>'Karper Put'!B5</f>
        <v>Herman Hoeke</v>
      </c>
      <c r="D4" s="9">
        <f>'Karper Put'!K5</f>
        <v>4</v>
      </c>
      <c r="E4" s="19">
        <f>'Karper Put'!L5</f>
        <v>54760</v>
      </c>
      <c r="F4" s="9" t="s">
        <v>12</v>
      </c>
    </row>
    <row r="5" spans="1:6" x14ac:dyDescent="0.25">
      <c r="A5" s="9">
        <v>2</v>
      </c>
      <c r="B5" s="9">
        <v>2</v>
      </c>
      <c r="C5" s="9" t="str">
        <f>'Karper Put'!B6</f>
        <v>Bennie van Opijnen</v>
      </c>
      <c r="D5" s="9">
        <f>'Karper Put'!K6</f>
        <v>11</v>
      </c>
      <c r="E5" s="19">
        <f>'Karper Put'!L6</f>
        <v>32645</v>
      </c>
      <c r="F5" s="9" t="s">
        <v>12</v>
      </c>
    </row>
    <row r="6" spans="1:6" x14ac:dyDescent="0.25">
      <c r="A6" s="9">
        <v>3</v>
      </c>
      <c r="B6" s="9">
        <v>3</v>
      </c>
      <c r="C6" s="9" t="str">
        <f>'Karper Put'!B7</f>
        <v>Patrick Grootveld</v>
      </c>
      <c r="D6" s="9">
        <f>'Karper Put'!K7</f>
        <v>13</v>
      </c>
      <c r="E6" s="19">
        <f>'Karper Put'!L7</f>
        <v>23192</v>
      </c>
      <c r="F6" s="9" t="s">
        <v>12</v>
      </c>
    </row>
    <row r="7" spans="1:6" x14ac:dyDescent="0.25">
      <c r="A7" s="9">
        <v>4</v>
      </c>
      <c r="B7" s="9">
        <v>4</v>
      </c>
      <c r="C7" s="9" t="str">
        <f>'Karper Put'!B8</f>
        <v>Patrick de Ruiter</v>
      </c>
      <c r="D7" s="9">
        <f>'Karper Put'!K8</f>
        <v>14</v>
      </c>
      <c r="E7" s="19">
        <f>'Karper Put'!L8</f>
        <v>4976</v>
      </c>
      <c r="F7" s="9" t="s">
        <v>12</v>
      </c>
    </row>
    <row r="8" spans="1:6" x14ac:dyDescent="0.25">
      <c r="A8" s="9">
        <v>5</v>
      </c>
      <c r="B8" s="9">
        <v>5</v>
      </c>
      <c r="C8" s="9" t="str">
        <f>'Karper Put'!B9</f>
        <v>Rien Melkert</v>
      </c>
      <c r="D8" s="9">
        <f>'Karper Put'!K9</f>
        <v>21</v>
      </c>
      <c r="E8" s="19">
        <f>'Karper Put'!L9</f>
        <v>4440</v>
      </c>
      <c r="F8" s="9" t="s">
        <v>12</v>
      </c>
    </row>
    <row r="9" spans="1:6" x14ac:dyDescent="0.25">
      <c r="A9" s="9">
        <v>6</v>
      </c>
      <c r="B9" s="9">
        <v>6</v>
      </c>
      <c r="C9" s="9" t="str">
        <f>'Karper Put'!B10</f>
        <v>Jan de Ruiter</v>
      </c>
      <c r="D9" s="9">
        <f>'Karper Put'!K10</f>
        <v>22</v>
      </c>
      <c r="E9" s="19">
        <f>'Karper Put'!L10</f>
        <v>4374</v>
      </c>
      <c r="F9" s="9" t="s">
        <v>12</v>
      </c>
    </row>
    <row r="10" spans="1:6" x14ac:dyDescent="0.25">
      <c r="A10" s="9">
        <v>7</v>
      </c>
      <c r="B10" s="9">
        <v>7</v>
      </c>
      <c r="C10" s="9" t="str">
        <f>'Karper Put'!B11</f>
        <v>Paulina van der Meijden</v>
      </c>
      <c r="D10" s="9">
        <f>'Karper Put'!K11</f>
        <v>23</v>
      </c>
      <c r="E10" s="19">
        <f>'Karper Put'!L11</f>
        <v>3936</v>
      </c>
      <c r="F10" s="9" t="s">
        <v>12</v>
      </c>
    </row>
    <row r="11" spans="1:6" x14ac:dyDescent="0.25">
      <c r="E11" s="19"/>
    </row>
    <row r="12" spans="1:6" ht="52.5" customHeight="1" x14ac:dyDescent="0.4">
      <c r="A12" s="26"/>
      <c r="B12" s="27"/>
      <c r="C12" s="28" t="s">
        <v>56</v>
      </c>
      <c r="D12" s="27"/>
      <c r="E12" s="27"/>
      <c r="F12" s="27"/>
    </row>
    <row r="13" spans="1:6" x14ac:dyDescent="0.25">
      <c r="A13" s="9">
        <v>1</v>
      </c>
      <c r="B13" s="9">
        <v>28</v>
      </c>
      <c r="C13" s="9" t="str">
        <f>'Dichtbij Vak '!B5</f>
        <v>Jan de Vos</v>
      </c>
      <c r="D13" s="9">
        <f>'Dichtbij Vak '!K5</f>
        <v>5</v>
      </c>
      <c r="E13" s="19">
        <f>'Dichtbij Vak '!L5</f>
        <v>573</v>
      </c>
      <c r="F13" s="9" t="s">
        <v>13</v>
      </c>
    </row>
    <row r="14" spans="1:6" x14ac:dyDescent="0.25">
      <c r="A14" s="9">
        <v>2</v>
      </c>
      <c r="B14" s="9">
        <v>29</v>
      </c>
      <c r="C14" s="9" t="str">
        <f>'Dichtbij Vak '!B6</f>
        <v>Cor van der Kaa</v>
      </c>
      <c r="D14" s="9">
        <f>'Dichtbij Vak '!K6</f>
        <v>7</v>
      </c>
      <c r="E14" s="19">
        <f>'Dichtbij Vak '!L6</f>
        <v>385</v>
      </c>
      <c r="F14" s="9" t="s">
        <v>13</v>
      </c>
    </row>
    <row r="15" spans="1:6" x14ac:dyDescent="0.25">
      <c r="A15" s="9">
        <v>3</v>
      </c>
      <c r="B15" s="9">
        <v>30</v>
      </c>
      <c r="C15" s="9" t="str">
        <f>'Dichtbij Vak '!B7</f>
        <v>Nico van Burgel</v>
      </c>
      <c r="D15" s="9">
        <f>'Dichtbij Vak '!K7</f>
        <v>11</v>
      </c>
      <c r="E15" s="19">
        <f>'Dichtbij Vak '!L7</f>
        <v>183</v>
      </c>
      <c r="F15" s="9" t="s">
        <v>13</v>
      </c>
    </row>
    <row r="16" spans="1:6" x14ac:dyDescent="0.25">
      <c r="A16" s="9">
        <v>4</v>
      </c>
      <c r="B16" s="9">
        <v>31</v>
      </c>
      <c r="C16" s="9" t="str">
        <f>'Dichtbij Vak '!B8</f>
        <v>Willem Bogaard</v>
      </c>
      <c r="D16" s="9">
        <f>'Dichtbij Vak '!K8</f>
        <v>16</v>
      </c>
      <c r="E16" s="19">
        <f>'Dichtbij Vak '!L8</f>
        <v>163</v>
      </c>
      <c r="F16" s="9" t="s">
        <v>13</v>
      </c>
    </row>
    <row r="17" spans="1:6" x14ac:dyDescent="0.25">
      <c r="A17" s="9">
        <v>5</v>
      </c>
      <c r="B17" s="9">
        <v>32</v>
      </c>
      <c r="C17" s="9" t="str">
        <f>'Dichtbij Vak '!B9</f>
        <v>Corrie van Straten</v>
      </c>
      <c r="D17" s="9">
        <f>'Dichtbij Vak '!K9</f>
        <v>27</v>
      </c>
      <c r="E17" s="19">
        <f>'Dichtbij Vak '!L9</f>
        <v>79</v>
      </c>
      <c r="F17" s="9" t="s">
        <v>13</v>
      </c>
    </row>
    <row r="18" spans="1:6" x14ac:dyDescent="0.25">
      <c r="A18" s="9">
        <v>6</v>
      </c>
      <c r="B18" s="9">
        <v>33</v>
      </c>
      <c r="C18" s="9" t="str">
        <f>'Dichtbij Vak '!B10</f>
        <v>Dirk van Straten</v>
      </c>
      <c r="D18" s="9">
        <f>'Dichtbij Vak '!K10</f>
        <v>28</v>
      </c>
      <c r="E18" s="19">
        <f>'Dichtbij Vak '!L10</f>
        <v>72</v>
      </c>
      <c r="F18" s="9" t="s">
        <v>13</v>
      </c>
    </row>
    <row r="19" spans="1:6" x14ac:dyDescent="0.25">
      <c r="A19" s="9">
        <v>7</v>
      </c>
      <c r="B19" s="9">
        <v>1</v>
      </c>
      <c r="C19" s="9" t="str">
        <f>'Dichtbij Vak '!B11</f>
        <v>Eddy Vink</v>
      </c>
      <c r="D19" s="9">
        <f>'Dichtbij Vak '!K11</f>
        <v>29</v>
      </c>
      <c r="E19" s="19">
        <f>'Dichtbij Vak '!L11</f>
        <v>46</v>
      </c>
      <c r="F19" s="9" t="s">
        <v>13</v>
      </c>
    </row>
    <row r="20" spans="1:6" x14ac:dyDescent="0.25">
      <c r="A20" s="9">
        <v>8</v>
      </c>
      <c r="B20" s="9">
        <v>2</v>
      </c>
      <c r="C20" s="9" t="str">
        <f>'Dichtbij Vak '!B12</f>
        <v>Nico Visser</v>
      </c>
      <c r="D20" s="9">
        <f>'Dichtbij Vak '!K12</f>
        <v>36</v>
      </c>
      <c r="E20" s="19">
        <f>'Dichtbij Vak '!L12</f>
        <v>0</v>
      </c>
      <c r="F20" s="9" t="s">
        <v>13</v>
      </c>
    </row>
    <row r="21" spans="1:6" x14ac:dyDescent="0.25">
      <c r="E21" s="19"/>
    </row>
    <row r="22" spans="1:6" ht="51.75" customHeight="1" x14ac:dyDescent="0.4">
      <c r="A22" s="26"/>
      <c r="B22" s="27"/>
      <c r="C22" s="28" t="s">
        <v>57</v>
      </c>
      <c r="D22" s="27"/>
      <c r="E22" s="27"/>
      <c r="F22" s="27"/>
    </row>
    <row r="23" spans="1:6" x14ac:dyDescent="0.25">
      <c r="A23" s="9">
        <v>1</v>
      </c>
      <c r="B23" s="9">
        <v>6</v>
      </c>
      <c r="C23" s="9" t="str">
        <f>'Hoogblokland zijde'!B5</f>
        <v xml:space="preserve">William Teuling </v>
      </c>
      <c r="D23" s="9">
        <f>'Hoogblokland zijde'!K5</f>
        <v>6</v>
      </c>
      <c r="E23" s="19">
        <f>'Hoogblokland zijde'!L5</f>
        <v>9811</v>
      </c>
      <c r="F23" s="9" t="s">
        <v>14</v>
      </c>
    </row>
    <row r="24" spans="1:6" x14ac:dyDescent="0.25">
      <c r="A24" s="9">
        <v>2</v>
      </c>
      <c r="B24" s="9">
        <v>7</v>
      </c>
      <c r="C24" s="9" t="str">
        <f>'Hoogblokland zijde'!B6</f>
        <v>Sjaak van der Kaa</v>
      </c>
      <c r="D24" s="9">
        <f>'Hoogblokland zijde'!K6</f>
        <v>13</v>
      </c>
      <c r="E24" s="19">
        <f>'Hoogblokland zijde'!L6</f>
        <v>3937</v>
      </c>
      <c r="F24" s="9" t="s">
        <v>14</v>
      </c>
    </row>
    <row r="25" spans="1:6" x14ac:dyDescent="0.25">
      <c r="A25" s="9">
        <v>3</v>
      </c>
      <c r="B25" s="9">
        <v>8</v>
      </c>
      <c r="C25" s="9" t="str">
        <f>'Hoogblokland zijde'!B7</f>
        <v>Peter Swart</v>
      </c>
      <c r="D25" s="9">
        <f>'Hoogblokland zijde'!K7</f>
        <v>16</v>
      </c>
      <c r="E25" s="19">
        <f>'Hoogblokland zijde'!L7</f>
        <v>8670</v>
      </c>
      <c r="F25" s="9" t="s">
        <v>14</v>
      </c>
    </row>
    <row r="26" spans="1:6" x14ac:dyDescent="0.25">
      <c r="A26" s="9">
        <v>4</v>
      </c>
      <c r="B26" s="9">
        <v>9</v>
      </c>
      <c r="C26" s="9" t="str">
        <f>'Hoogblokland zijde'!B8</f>
        <v>Chris van Pelt</v>
      </c>
      <c r="D26" s="9">
        <f>'Hoogblokland zijde'!K8</f>
        <v>17</v>
      </c>
      <c r="E26" s="19">
        <f>'Hoogblokland zijde'!L8</f>
        <v>1556</v>
      </c>
      <c r="F26" s="9" t="s">
        <v>14</v>
      </c>
    </row>
    <row r="27" spans="1:6" x14ac:dyDescent="0.25">
      <c r="A27" s="9">
        <v>5</v>
      </c>
      <c r="B27" s="9">
        <v>10</v>
      </c>
      <c r="C27" s="9" t="str">
        <f>'Hoogblokland zijde'!B9</f>
        <v>Herman Verhoef</v>
      </c>
      <c r="D27" s="9">
        <f>'Hoogblokland zijde'!K9</f>
        <v>18</v>
      </c>
      <c r="E27" s="19">
        <f>'Hoogblokland zijde'!L9</f>
        <v>2347</v>
      </c>
      <c r="F27" s="9" t="s">
        <v>14</v>
      </c>
    </row>
    <row r="28" spans="1:6" x14ac:dyDescent="0.25">
      <c r="A28" s="9">
        <v>6</v>
      </c>
      <c r="B28" s="9">
        <v>11</v>
      </c>
      <c r="C28" s="9" t="str">
        <f>'Hoogblokland zijde'!B10</f>
        <v>Arie Donker</v>
      </c>
      <c r="D28" s="9">
        <f>'Hoogblokland zijde'!K10</f>
        <v>19</v>
      </c>
      <c r="E28" s="19">
        <f>'Hoogblokland zijde'!L10</f>
        <v>4100</v>
      </c>
      <c r="F28" s="9" t="s">
        <v>14</v>
      </c>
    </row>
    <row r="29" spans="1:6" x14ac:dyDescent="0.25">
      <c r="A29" s="9">
        <v>7</v>
      </c>
      <c r="B29" s="9">
        <v>12</v>
      </c>
      <c r="C29" s="9" t="str">
        <f>'Hoogblokland zijde'!B11</f>
        <v>Kees Slob</v>
      </c>
      <c r="D29" s="9">
        <f>'Hoogblokland zijde'!K11</f>
        <v>23</v>
      </c>
      <c r="E29" s="19">
        <f>'Hoogblokland zijde'!L11</f>
        <v>1436</v>
      </c>
      <c r="F29" s="9" t="s">
        <v>14</v>
      </c>
    </row>
    <row r="30" spans="1:6" x14ac:dyDescent="0.25">
      <c r="A30" s="9">
        <v>8</v>
      </c>
      <c r="B30" s="9">
        <v>13</v>
      </c>
      <c r="C30" s="9" t="str">
        <f>'Hoogblokland zijde'!B12</f>
        <v>Cees Bogaard</v>
      </c>
      <c r="D30" s="9">
        <f>'Hoogblokland zijde'!K12</f>
        <v>30</v>
      </c>
      <c r="E30" s="19">
        <f>'Hoogblokland zijde'!L12</f>
        <v>210</v>
      </c>
      <c r="F30" s="9" t="s">
        <v>14</v>
      </c>
    </row>
    <row r="31" spans="1:6" x14ac:dyDescent="0.25">
      <c r="A31" s="9">
        <v>9</v>
      </c>
      <c r="B31" s="9">
        <v>14</v>
      </c>
      <c r="C31" s="9" t="str">
        <f>'Hoogblokland zijde'!B13</f>
        <v>Joop Schmidt</v>
      </c>
      <c r="D31" s="9">
        <f>'Hoogblokland zijde'!K13</f>
        <v>32</v>
      </c>
      <c r="E31" s="19">
        <f>'Hoogblokland zijde'!L13</f>
        <v>43</v>
      </c>
      <c r="F31" s="9" t="s">
        <v>14</v>
      </c>
    </row>
    <row r="32" spans="1:6" x14ac:dyDescent="0.25">
      <c r="E32" s="19"/>
    </row>
    <row r="33" spans="1:6" ht="51.75" customHeight="1" x14ac:dyDescent="0.4">
      <c r="A33" s="26"/>
      <c r="B33" s="27"/>
      <c r="C33" s="28" t="s">
        <v>58</v>
      </c>
      <c r="D33" s="27"/>
      <c r="E33" s="27"/>
      <c r="F33" s="27"/>
    </row>
    <row r="34" spans="1:6" x14ac:dyDescent="0.25">
      <c r="A34" s="9">
        <v>1</v>
      </c>
      <c r="B34" s="9">
        <v>16</v>
      </c>
      <c r="C34" s="9" t="str">
        <f>'Gorinchem zijde'!B5</f>
        <v>Toon de Wit</v>
      </c>
      <c r="D34" s="9">
        <f>'Gorinchem zijde'!K5</f>
        <v>7</v>
      </c>
      <c r="E34" s="19">
        <f>'Gorinchem zijde'!L5</f>
        <v>6557</v>
      </c>
      <c r="F34" s="9" t="s">
        <v>15</v>
      </c>
    </row>
    <row r="35" spans="1:6" x14ac:dyDescent="0.25">
      <c r="A35" s="9">
        <v>2</v>
      </c>
      <c r="B35" s="9">
        <v>17</v>
      </c>
      <c r="C35" s="9" t="str">
        <f>'Gorinchem zijde'!B6</f>
        <v xml:space="preserve">Gijs Verhoef </v>
      </c>
      <c r="D35" s="9">
        <f>'Gorinchem zijde'!K6</f>
        <v>15</v>
      </c>
      <c r="E35" s="19">
        <f>'Gorinchem zijde'!L6</f>
        <v>5510</v>
      </c>
      <c r="F35" s="9" t="s">
        <v>15</v>
      </c>
    </row>
    <row r="36" spans="1:6" x14ac:dyDescent="0.25">
      <c r="A36" s="9">
        <v>3</v>
      </c>
      <c r="B36" s="9">
        <v>18</v>
      </c>
      <c r="C36" s="9" t="str">
        <f>'Gorinchem zijde'!B7</f>
        <v>Bram Boogert</v>
      </c>
      <c r="D36" s="9">
        <f>'Gorinchem zijde'!K7</f>
        <v>15</v>
      </c>
      <c r="E36" s="19">
        <f>'Gorinchem zijde'!L7</f>
        <v>1409</v>
      </c>
      <c r="F36" s="9" t="s">
        <v>15</v>
      </c>
    </row>
    <row r="37" spans="1:6" x14ac:dyDescent="0.25">
      <c r="A37" s="9">
        <v>4</v>
      </c>
      <c r="B37" s="9">
        <v>19</v>
      </c>
      <c r="C37" s="9" t="str">
        <f>'Gorinchem zijde'!B8</f>
        <v>Gera Stasse</v>
      </c>
      <c r="D37" s="9">
        <f>'Gorinchem zijde'!K8</f>
        <v>18</v>
      </c>
      <c r="E37" s="19">
        <f>'Gorinchem zijde'!L8</f>
        <v>1688</v>
      </c>
      <c r="F37" s="9" t="s">
        <v>15</v>
      </c>
    </row>
    <row r="38" spans="1:6" x14ac:dyDescent="0.25">
      <c r="A38" s="9">
        <v>5</v>
      </c>
      <c r="B38" s="9">
        <v>20</v>
      </c>
      <c r="C38" s="9" t="str">
        <f>'Gorinchem zijde'!B9</f>
        <v xml:space="preserve">Mandy Swart </v>
      </c>
      <c r="D38" s="9">
        <f>'Gorinchem zijde'!K9</f>
        <v>19</v>
      </c>
      <c r="E38" s="19">
        <f>'Gorinchem zijde'!L9</f>
        <v>11596</v>
      </c>
      <c r="F38" s="9" t="s">
        <v>15</v>
      </c>
    </row>
    <row r="39" spans="1:6" x14ac:dyDescent="0.25">
      <c r="A39" s="9">
        <v>6</v>
      </c>
      <c r="B39" s="9">
        <v>21</v>
      </c>
      <c r="C39" s="9" t="str">
        <f>'Gorinchem zijde'!B10</f>
        <v>Elvira Thur</v>
      </c>
      <c r="D39" s="9">
        <f>'Gorinchem zijde'!K10</f>
        <v>21</v>
      </c>
      <c r="E39" s="19">
        <f>'Gorinchem zijde'!L10</f>
        <v>473</v>
      </c>
      <c r="F39" s="9" t="s">
        <v>15</v>
      </c>
    </row>
    <row r="40" spans="1:6" x14ac:dyDescent="0.25">
      <c r="A40" s="9">
        <v>7</v>
      </c>
      <c r="B40" s="9">
        <v>22</v>
      </c>
      <c r="C40" s="9" t="str">
        <f>'Gorinchem zijde'!B11</f>
        <v>Paul Stasse</v>
      </c>
      <c r="D40" s="9">
        <f>'Gorinchem zijde'!K11</f>
        <v>22</v>
      </c>
      <c r="E40" s="19">
        <f>'Gorinchem zijde'!L11</f>
        <v>662</v>
      </c>
      <c r="F40" s="9" t="s">
        <v>15</v>
      </c>
    </row>
    <row r="41" spans="1:6" x14ac:dyDescent="0.25">
      <c r="A41" s="9">
        <v>8</v>
      </c>
      <c r="B41" s="9">
        <v>23</v>
      </c>
      <c r="C41" s="9" t="str">
        <f>'Gorinchem zijde'!B12</f>
        <v>Ron Hooghiemstra</v>
      </c>
      <c r="D41" s="9">
        <f>'Gorinchem zijde'!K12</f>
        <v>31</v>
      </c>
      <c r="E41" s="19">
        <f>'Gorinchem zijde'!L12</f>
        <v>179</v>
      </c>
      <c r="F41" s="9" t="s">
        <v>15</v>
      </c>
    </row>
    <row r="42" spans="1:6" x14ac:dyDescent="0.25">
      <c r="A42" s="9">
        <v>9</v>
      </c>
      <c r="B42" s="9">
        <v>24</v>
      </c>
      <c r="C42" s="9" t="str">
        <f>'Gorinchem zijde'!B13</f>
        <v>Patrick van Mourik</v>
      </c>
      <c r="D42" s="9">
        <f>'Gorinchem zijde'!K13</f>
        <v>33</v>
      </c>
      <c r="E42" s="19">
        <f>'Gorinchem zijde'!L13</f>
        <v>5071</v>
      </c>
      <c r="F42" s="9" t="s">
        <v>15</v>
      </c>
    </row>
    <row r="43" spans="1:6" x14ac:dyDescent="0.25">
      <c r="A43" s="9">
        <v>10</v>
      </c>
      <c r="B43" s="9">
        <v>25</v>
      </c>
      <c r="C43" s="9" t="str">
        <f>'Gorinchem zijde'!B14</f>
        <v>Koos Hoekwater</v>
      </c>
      <c r="D43" s="9">
        <f>'Gorinchem zijde'!K14</f>
        <v>39</v>
      </c>
      <c r="E43" s="19">
        <f>'Gorinchem zijde'!L14</f>
        <v>158</v>
      </c>
      <c r="F43" s="9" t="s">
        <v>15</v>
      </c>
    </row>
  </sheetData>
  <mergeCells count="1">
    <mergeCell ref="A1:F1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zoomScaleNormal="100" workbookViewId="0">
      <selection sqref="A1:I2"/>
    </sheetView>
  </sheetViews>
  <sheetFormatPr defaultRowHeight="15" x14ac:dyDescent="0.25"/>
  <cols>
    <col min="1" max="1" width="9.28515625" style="15" customWidth="1"/>
    <col min="2" max="2" width="30.7109375" customWidth="1"/>
    <col min="3" max="10" width="10.7109375" customWidth="1"/>
    <col min="11" max="11" width="9.28515625" style="9" bestFit="1" customWidth="1"/>
    <col min="12" max="12" width="9.85546875" style="9" bestFit="1" customWidth="1"/>
  </cols>
  <sheetData>
    <row r="1" spans="1:16" s="14" customFormat="1" ht="22.5" customHeight="1" thickTop="1" thickBot="1" x14ac:dyDescent="0.3">
      <c r="A1" s="33" t="s">
        <v>60</v>
      </c>
      <c r="B1" s="34"/>
      <c r="C1" s="34"/>
      <c r="D1" s="34"/>
      <c r="E1" s="34"/>
      <c r="F1" s="34"/>
      <c r="G1" s="34"/>
      <c r="H1" s="34"/>
      <c r="I1" s="35"/>
      <c r="J1" s="39" t="s">
        <v>54</v>
      </c>
      <c r="K1" s="40"/>
      <c r="L1" s="41"/>
    </row>
    <row r="2" spans="1:16" ht="22.5" customHeight="1" thickTop="1" thickBot="1" x14ac:dyDescent="0.3">
      <c r="A2" s="36"/>
      <c r="B2" s="37"/>
      <c r="C2" s="37"/>
      <c r="D2" s="37"/>
      <c r="E2" s="37"/>
      <c r="F2" s="37"/>
      <c r="G2" s="37"/>
      <c r="H2" s="37"/>
      <c r="I2" s="38"/>
      <c r="J2" s="42" t="s">
        <v>53</v>
      </c>
      <c r="K2" s="43"/>
      <c r="L2" s="44"/>
    </row>
    <row r="3" spans="1:16" ht="16.5" thickTop="1" thickBot="1" x14ac:dyDescent="0.3">
      <c r="A3" s="47" t="s">
        <v>6</v>
      </c>
      <c r="B3" s="45" t="s">
        <v>4</v>
      </c>
      <c r="C3" s="49" t="s">
        <v>0</v>
      </c>
      <c r="D3" s="40"/>
      <c r="E3" s="40"/>
      <c r="F3" s="41"/>
      <c r="G3" s="49" t="s">
        <v>1</v>
      </c>
      <c r="H3" s="40"/>
      <c r="I3" s="40"/>
      <c r="J3" s="41"/>
      <c r="K3" s="31" t="s">
        <v>16</v>
      </c>
      <c r="L3" s="31" t="s">
        <v>17</v>
      </c>
    </row>
    <row r="4" spans="1:16" ht="16.5" thickTop="1" thickBot="1" x14ac:dyDescent="0.3">
      <c r="A4" s="48"/>
      <c r="B4" s="46"/>
      <c r="C4" s="4" t="s">
        <v>2</v>
      </c>
      <c r="D4" s="4" t="s">
        <v>5</v>
      </c>
      <c r="E4" s="4" t="s">
        <v>3</v>
      </c>
      <c r="F4" s="4" t="s">
        <v>5</v>
      </c>
      <c r="G4" s="4" t="s">
        <v>2</v>
      </c>
      <c r="H4" s="4" t="s">
        <v>5</v>
      </c>
      <c r="I4" s="4" t="s">
        <v>3</v>
      </c>
      <c r="J4" s="4" t="s">
        <v>5</v>
      </c>
      <c r="K4" s="32"/>
      <c r="L4" s="32"/>
    </row>
    <row r="5" spans="1:16" ht="30" customHeight="1" thickTop="1" thickBot="1" x14ac:dyDescent="0.3">
      <c r="A5" s="10">
        <v>16</v>
      </c>
      <c r="B5" s="1" t="s">
        <v>26</v>
      </c>
      <c r="C5" s="20">
        <v>31</v>
      </c>
      <c r="D5" s="20">
        <v>1</v>
      </c>
      <c r="E5" s="21">
        <v>5559</v>
      </c>
      <c r="F5" s="20">
        <v>2</v>
      </c>
      <c r="G5" s="20">
        <v>24</v>
      </c>
      <c r="H5" s="20">
        <v>1</v>
      </c>
      <c r="I5" s="21">
        <v>998</v>
      </c>
      <c r="J5" s="20">
        <v>3</v>
      </c>
      <c r="K5" s="1">
        <f t="shared" ref="K5:K14" si="0">SUM(D5+F5+H5+J5)</f>
        <v>7</v>
      </c>
      <c r="L5" s="22">
        <f t="shared" ref="L5:L16" si="1">SUM(E5+I5)</f>
        <v>6557</v>
      </c>
    </row>
    <row r="6" spans="1:16" ht="30" customHeight="1" thickTop="1" thickBot="1" x14ac:dyDescent="0.3">
      <c r="A6" s="11">
        <v>17</v>
      </c>
      <c r="B6" s="1" t="s">
        <v>28</v>
      </c>
      <c r="C6" s="20">
        <v>13</v>
      </c>
      <c r="D6" s="20">
        <v>4</v>
      </c>
      <c r="E6" s="21">
        <v>2189</v>
      </c>
      <c r="F6" s="20">
        <v>4</v>
      </c>
      <c r="G6" s="20">
        <v>3</v>
      </c>
      <c r="H6" s="20">
        <v>6</v>
      </c>
      <c r="I6" s="21">
        <v>3321</v>
      </c>
      <c r="J6" s="20">
        <v>1</v>
      </c>
      <c r="K6" s="1">
        <f t="shared" si="0"/>
        <v>15</v>
      </c>
      <c r="L6" s="22">
        <f t="shared" si="1"/>
        <v>5510</v>
      </c>
    </row>
    <row r="7" spans="1:16" ht="30" customHeight="1" thickTop="1" thickBot="1" x14ac:dyDescent="0.3">
      <c r="A7" s="10">
        <v>18</v>
      </c>
      <c r="B7" s="1" t="s">
        <v>30</v>
      </c>
      <c r="C7" s="20">
        <v>30</v>
      </c>
      <c r="D7" s="20">
        <v>2</v>
      </c>
      <c r="E7" s="21">
        <v>1106</v>
      </c>
      <c r="F7" s="20">
        <v>5</v>
      </c>
      <c r="G7" s="20">
        <v>8</v>
      </c>
      <c r="H7" s="20">
        <v>3</v>
      </c>
      <c r="I7" s="21">
        <v>303</v>
      </c>
      <c r="J7" s="20">
        <v>5</v>
      </c>
      <c r="K7" s="1">
        <f t="shared" si="0"/>
        <v>15</v>
      </c>
      <c r="L7" s="22">
        <f t="shared" si="1"/>
        <v>1409</v>
      </c>
    </row>
    <row r="8" spans="1:16" ht="30" customHeight="1" thickTop="1" thickBot="1" x14ac:dyDescent="0.3">
      <c r="A8" s="11">
        <v>19</v>
      </c>
      <c r="B8" s="1" t="s">
        <v>34</v>
      </c>
      <c r="C8" s="20">
        <v>5</v>
      </c>
      <c r="D8" s="20">
        <v>6</v>
      </c>
      <c r="E8" s="21">
        <v>326</v>
      </c>
      <c r="F8" s="20">
        <v>5</v>
      </c>
      <c r="G8" s="20">
        <v>4</v>
      </c>
      <c r="H8" s="20">
        <v>5</v>
      </c>
      <c r="I8" s="21">
        <v>1362</v>
      </c>
      <c r="J8" s="20">
        <v>2</v>
      </c>
      <c r="K8" s="1">
        <f t="shared" si="0"/>
        <v>18</v>
      </c>
      <c r="L8" s="22">
        <f t="shared" si="1"/>
        <v>1688</v>
      </c>
    </row>
    <row r="9" spans="1:16" ht="30" customHeight="1" thickTop="1" thickBot="1" x14ac:dyDescent="0.3">
      <c r="A9" s="10">
        <v>20</v>
      </c>
      <c r="B9" s="1" t="s">
        <v>29</v>
      </c>
      <c r="C9" s="20">
        <v>17</v>
      </c>
      <c r="D9" s="20">
        <v>3</v>
      </c>
      <c r="E9" s="21">
        <v>11531</v>
      </c>
      <c r="F9" s="20">
        <v>1</v>
      </c>
      <c r="G9" s="20">
        <v>1</v>
      </c>
      <c r="H9" s="20">
        <v>8</v>
      </c>
      <c r="I9" s="21">
        <v>65</v>
      </c>
      <c r="J9" s="20">
        <v>7</v>
      </c>
      <c r="K9" s="1">
        <f t="shared" si="0"/>
        <v>19</v>
      </c>
      <c r="L9" s="22">
        <f t="shared" si="1"/>
        <v>11596</v>
      </c>
      <c r="P9" s="7"/>
    </row>
    <row r="10" spans="1:16" ht="30" customHeight="1" thickTop="1" thickBot="1" x14ac:dyDescent="0.3">
      <c r="A10" s="11">
        <v>21</v>
      </c>
      <c r="B10" s="1" t="s">
        <v>27</v>
      </c>
      <c r="C10" s="20">
        <v>12</v>
      </c>
      <c r="D10" s="20">
        <v>5</v>
      </c>
      <c r="E10" s="21">
        <v>224</v>
      </c>
      <c r="F10" s="20">
        <v>6</v>
      </c>
      <c r="G10" s="20">
        <v>5</v>
      </c>
      <c r="H10" s="20">
        <v>4</v>
      </c>
      <c r="I10" s="21">
        <v>249</v>
      </c>
      <c r="J10" s="20">
        <v>6</v>
      </c>
      <c r="K10" s="1">
        <f t="shared" si="0"/>
        <v>21</v>
      </c>
      <c r="L10" s="22">
        <f t="shared" si="1"/>
        <v>473</v>
      </c>
    </row>
    <row r="11" spans="1:16" ht="30" customHeight="1" thickTop="1" thickBot="1" x14ac:dyDescent="0.3">
      <c r="A11" s="10">
        <v>22</v>
      </c>
      <c r="B11" s="1" t="s">
        <v>33</v>
      </c>
      <c r="C11" s="20">
        <v>3</v>
      </c>
      <c r="D11" s="20">
        <v>8</v>
      </c>
      <c r="E11" s="21">
        <v>149</v>
      </c>
      <c r="F11" s="20">
        <v>8</v>
      </c>
      <c r="G11" s="20">
        <v>11</v>
      </c>
      <c r="H11" s="20">
        <v>2</v>
      </c>
      <c r="I11" s="21">
        <v>513</v>
      </c>
      <c r="J11" s="20">
        <v>4</v>
      </c>
      <c r="K11" s="1">
        <f t="shared" si="0"/>
        <v>22</v>
      </c>
      <c r="L11" s="22">
        <f t="shared" si="1"/>
        <v>662</v>
      </c>
    </row>
    <row r="12" spans="1:16" ht="30" customHeight="1" thickTop="1" thickBot="1" x14ac:dyDescent="0.3">
      <c r="A12" s="11">
        <v>23</v>
      </c>
      <c r="B12" s="1" t="s">
        <v>32</v>
      </c>
      <c r="C12" s="20">
        <v>4</v>
      </c>
      <c r="D12" s="20">
        <v>7</v>
      </c>
      <c r="E12" s="21">
        <v>130</v>
      </c>
      <c r="F12" s="20">
        <v>9</v>
      </c>
      <c r="G12" s="20">
        <v>2</v>
      </c>
      <c r="H12" s="20">
        <v>7</v>
      </c>
      <c r="I12" s="21">
        <v>49</v>
      </c>
      <c r="J12" s="20">
        <v>8</v>
      </c>
      <c r="K12" s="1">
        <f t="shared" si="0"/>
        <v>31</v>
      </c>
      <c r="L12" s="22">
        <f t="shared" si="1"/>
        <v>179</v>
      </c>
    </row>
    <row r="13" spans="1:16" ht="30" customHeight="1" thickTop="1" thickBot="1" x14ac:dyDescent="0.3">
      <c r="A13" s="10">
        <v>24</v>
      </c>
      <c r="B13" s="1" t="s">
        <v>31</v>
      </c>
      <c r="C13" s="20">
        <v>3</v>
      </c>
      <c r="D13" s="20">
        <v>8</v>
      </c>
      <c r="E13" s="21">
        <v>5071</v>
      </c>
      <c r="F13" s="20">
        <v>3</v>
      </c>
      <c r="G13" s="20">
        <v>0</v>
      </c>
      <c r="H13" s="20">
        <v>11</v>
      </c>
      <c r="I13" s="21">
        <v>0</v>
      </c>
      <c r="J13" s="20">
        <v>11</v>
      </c>
      <c r="K13" s="1">
        <f t="shared" si="0"/>
        <v>33</v>
      </c>
      <c r="L13" s="22">
        <f t="shared" si="1"/>
        <v>5071</v>
      </c>
    </row>
    <row r="14" spans="1:16" ht="30" customHeight="1" thickTop="1" thickBot="1" x14ac:dyDescent="0.3">
      <c r="A14" s="11">
        <v>25</v>
      </c>
      <c r="B14" s="1" t="s">
        <v>35</v>
      </c>
      <c r="C14" s="20">
        <v>2</v>
      </c>
      <c r="D14" s="20">
        <v>10</v>
      </c>
      <c r="E14" s="21">
        <v>158</v>
      </c>
      <c r="F14" s="20">
        <v>7</v>
      </c>
      <c r="G14" s="20">
        <v>0</v>
      </c>
      <c r="H14" s="20">
        <v>11</v>
      </c>
      <c r="I14" s="21">
        <v>0</v>
      </c>
      <c r="J14" s="20">
        <v>11</v>
      </c>
      <c r="K14" s="1">
        <f t="shared" si="0"/>
        <v>39</v>
      </c>
      <c r="L14" s="22">
        <f t="shared" si="1"/>
        <v>158</v>
      </c>
    </row>
    <row r="15" spans="1:16" ht="30" customHeight="1" thickTop="1" thickBot="1" x14ac:dyDescent="0.3">
      <c r="A15" s="10">
        <v>25</v>
      </c>
      <c r="B15" s="3"/>
      <c r="C15" s="6"/>
      <c r="D15" s="6"/>
      <c r="E15" s="16"/>
      <c r="F15" s="6"/>
      <c r="G15" s="6"/>
      <c r="H15" s="6"/>
      <c r="I15" s="16"/>
      <c r="J15" s="6"/>
      <c r="K15" s="5"/>
      <c r="L15" s="22">
        <f t="shared" si="1"/>
        <v>0</v>
      </c>
    </row>
    <row r="16" spans="1:16" ht="30" customHeight="1" thickTop="1" thickBot="1" x14ac:dyDescent="0.3">
      <c r="A16" s="12">
        <v>27</v>
      </c>
      <c r="B16" s="2"/>
      <c r="C16" s="6"/>
      <c r="D16" s="6"/>
      <c r="E16" s="18"/>
      <c r="F16" s="6"/>
      <c r="G16" s="6"/>
      <c r="H16" s="6"/>
      <c r="I16" s="18"/>
      <c r="J16" s="8"/>
      <c r="K16" s="8"/>
      <c r="L16" s="25">
        <f t="shared" si="1"/>
        <v>0</v>
      </c>
    </row>
    <row r="17" ht="15.75" thickTop="1" x14ac:dyDescent="0.25"/>
  </sheetData>
  <sortState xmlns:xlrd2="http://schemas.microsoft.com/office/spreadsheetml/2017/richdata2" ref="B5:L16">
    <sortCondition ref="K5:K16"/>
  </sortState>
  <mergeCells count="9">
    <mergeCell ref="L3:L4"/>
    <mergeCell ref="A1:I2"/>
    <mergeCell ref="J1:L1"/>
    <mergeCell ref="J2:L2"/>
    <mergeCell ref="B3:B4"/>
    <mergeCell ref="A3:A4"/>
    <mergeCell ref="C3:F3"/>
    <mergeCell ref="G3:J3"/>
    <mergeCell ref="K3:K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"/>
  <sheetViews>
    <sheetView zoomScaleNormal="100" workbookViewId="0">
      <selection activeCell="G19" sqref="G19"/>
    </sheetView>
  </sheetViews>
  <sheetFormatPr defaultRowHeight="15" x14ac:dyDescent="0.25"/>
  <cols>
    <col min="1" max="1" width="9.28515625" style="13" customWidth="1"/>
    <col min="2" max="2" width="30.7109375" customWidth="1"/>
    <col min="3" max="10" width="10.7109375" customWidth="1"/>
    <col min="11" max="12" width="9.140625" style="9"/>
  </cols>
  <sheetData>
    <row r="1" spans="1:16" ht="22.5" customHeight="1" thickTop="1" thickBot="1" x14ac:dyDescent="0.3">
      <c r="A1" s="33" t="s">
        <v>59</v>
      </c>
      <c r="B1" s="34"/>
      <c r="C1" s="34"/>
      <c r="D1" s="34"/>
      <c r="E1" s="34"/>
      <c r="F1" s="34"/>
      <c r="G1" s="34"/>
      <c r="H1" s="34"/>
      <c r="I1" s="35"/>
      <c r="J1" s="39" t="s">
        <v>54</v>
      </c>
      <c r="K1" s="40"/>
      <c r="L1" s="41"/>
    </row>
    <row r="2" spans="1:16" ht="22.5" customHeight="1" thickTop="1" thickBot="1" x14ac:dyDescent="0.3">
      <c r="A2" s="36"/>
      <c r="B2" s="37"/>
      <c r="C2" s="37"/>
      <c r="D2" s="37"/>
      <c r="E2" s="37"/>
      <c r="F2" s="37"/>
      <c r="G2" s="37"/>
      <c r="H2" s="37"/>
      <c r="I2" s="38"/>
      <c r="J2" s="42" t="s">
        <v>53</v>
      </c>
      <c r="K2" s="43"/>
      <c r="L2" s="44"/>
    </row>
    <row r="3" spans="1:16" ht="16.5" thickTop="1" thickBot="1" x14ac:dyDescent="0.3">
      <c r="A3" s="47" t="s">
        <v>6</v>
      </c>
      <c r="B3" s="45" t="s">
        <v>4</v>
      </c>
      <c r="C3" s="49" t="s">
        <v>0</v>
      </c>
      <c r="D3" s="40"/>
      <c r="E3" s="40"/>
      <c r="F3" s="41"/>
      <c r="G3" s="49" t="s">
        <v>1</v>
      </c>
      <c r="H3" s="40"/>
      <c r="I3" s="40"/>
      <c r="J3" s="41"/>
      <c r="K3" s="31" t="s">
        <v>16</v>
      </c>
      <c r="L3" s="31" t="s">
        <v>17</v>
      </c>
    </row>
    <row r="4" spans="1:16" ht="16.5" thickTop="1" thickBot="1" x14ac:dyDescent="0.3">
      <c r="A4" s="50"/>
      <c r="B4" s="46"/>
      <c r="C4" s="4" t="s">
        <v>2</v>
      </c>
      <c r="D4" s="4" t="s">
        <v>5</v>
      </c>
      <c r="E4" s="4" t="s">
        <v>3</v>
      </c>
      <c r="F4" s="4" t="s">
        <v>5</v>
      </c>
      <c r="G4" s="4" t="s">
        <v>2</v>
      </c>
      <c r="H4" s="4" t="s">
        <v>5</v>
      </c>
      <c r="I4" s="4" t="s">
        <v>3</v>
      </c>
      <c r="J4" s="4" t="s">
        <v>5</v>
      </c>
      <c r="K4" s="32"/>
      <c r="L4" s="32"/>
    </row>
    <row r="5" spans="1:16" ht="30" customHeight="1" thickTop="1" thickBot="1" x14ac:dyDescent="0.3">
      <c r="A5" s="10">
        <v>6</v>
      </c>
      <c r="B5" s="1" t="s">
        <v>36</v>
      </c>
      <c r="C5" s="20">
        <v>9</v>
      </c>
      <c r="D5" s="20">
        <v>2</v>
      </c>
      <c r="E5" s="21">
        <v>3055</v>
      </c>
      <c r="F5" s="20">
        <v>2</v>
      </c>
      <c r="G5" s="20">
        <v>10</v>
      </c>
      <c r="H5" s="20">
        <v>1</v>
      </c>
      <c r="I5" s="21">
        <v>6756</v>
      </c>
      <c r="J5" s="20">
        <v>1</v>
      </c>
      <c r="K5" s="1">
        <f t="shared" ref="K5:K13" si="0">SUM(D5+F5+H5+J5)</f>
        <v>6</v>
      </c>
      <c r="L5" s="22">
        <f t="shared" ref="L5:L13" si="1">SUM(E5+I5)</f>
        <v>9811</v>
      </c>
    </row>
    <row r="6" spans="1:16" ht="30" customHeight="1" thickTop="1" thickBot="1" x14ac:dyDescent="0.3">
      <c r="A6" s="11">
        <v>8</v>
      </c>
      <c r="B6" s="1" t="s">
        <v>38</v>
      </c>
      <c r="C6" s="20">
        <v>6</v>
      </c>
      <c r="D6" s="20">
        <v>3</v>
      </c>
      <c r="E6" s="21">
        <v>210</v>
      </c>
      <c r="F6" s="20">
        <v>6</v>
      </c>
      <c r="G6" s="20">
        <v>7</v>
      </c>
      <c r="H6" s="20">
        <v>2</v>
      </c>
      <c r="I6" s="21">
        <v>3727</v>
      </c>
      <c r="J6" s="20">
        <v>2</v>
      </c>
      <c r="K6" s="1">
        <f t="shared" si="0"/>
        <v>13</v>
      </c>
      <c r="L6" s="22">
        <f t="shared" si="1"/>
        <v>3937</v>
      </c>
    </row>
    <row r="7" spans="1:16" ht="30" customHeight="1" thickTop="1" thickBot="1" x14ac:dyDescent="0.3">
      <c r="A7" s="11">
        <v>12</v>
      </c>
      <c r="B7" s="1" t="s">
        <v>42</v>
      </c>
      <c r="C7" s="20">
        <v>4</v>
      </c>
      <c r="D7" s="20">
        <v>5</v>
      </c>
      <c r="E7" s="21">
        <v>6607</v>
      </c>
      <c r="F7" s="20">
        <v>1</v>
      </c>
      <c r="G7" s="20">
        <v>1</v>
      </c>
      <c r="H7" s="20">
        <v>6</v>
      </c>
      <c r="I7" s="21">
        <v>2063</v>
      </c>
      <c r="J7" s="20">
        <v>4</v>
      </c>
      <c r="K7" s="1">
        <f t="shared" si="0"/>
        <v>16</v>
      </c>
      <c r="L7" s="22">
        <f t="shared" si="1"/>
        <v>8670</v>
      </c>
    </row>
    <row r="8" spans="1:16" ht="30" customHeight="1" thickTop="1" thickBot="1" x14ac:dyDescent="0.3">
      <c r="A8" s="10">
        <v>13</v>
      </c>
      <c r="B8" s="1" t="s">
        <v>43</v>
      </c>
      <c r="C8" s="20">
        <v>11</v>
      </c>
      <c r="D8" s="20">
        <v>1</v>
      </c>
      <c r="E8" s="21">
        <v>1512</v>
      </c>
      <c r="F8" s="20">
        <v>5</v>
      </c>
      <c r="G8" s="20">
        <v>2</v>
      </c>
      <c r="H8" s="20">
        <v>4</v>
      </c>
      <c r="I8" s="21">
        <v>44</v>
      </c>
      <c r="J8" s="20">
        <v>7</v>
      </c>
      <c r="K8" s="1">
        <f t="shared" si="0"/>
        <v>17</v>
      </c>
      <c r="L8" s="22">
        <f t="shared" si="1"/>
        <v>1556</v>
      </c>
    </row>
    <row r="9" spans="1:16" ht="30" customHeight="1" thickTop="1" thickBot="1" x14ac:dyDescent="0.3">
      <c r="A9" s="11">
        <v>7</v>
      </c>
      <c r="B9" s="1" t="s">
        <v>37</v>
      </c>
      <c r="C9" s="20">
        <v>3</v>
      </c>
      <c r="D9" s="20">
        <v>6</v>
      </c>
      <c r="E9" s="21">
        <v>2114</v>
      </c>
      <c r="F9" s="20">
        <v>3</v>
      </c>
      <c r="G9" s="20">
        <v>4</v>
      </c>
      <c r="H9" s="20">
        <v>3</v>
      </c>
      <c r="I9" s="21">
        <v>233</v>
      </c>
      <c r="J9" s="20">
        <v>6</v>
      </c>
      <c r="K9" s="1">
        <f t="shared" si="0"/>
        <v>18</v>
      </c>
      <c r="L9" s="22">
        <f t="shared" si="1"/>
        <v>2347</v>
      </c>
      <c r="P9" s="7"/>
    </row>
    <row r="10" spans="1:16" ht="30" customHeight="1" thickTop="1" thickBot="1" x14ac:dyDescent="0.3">
      <c r="A10" s="11">
        <v>10</v>
      </c>
      <c r="B10" s="1" t="s">
        <v>40</v>
      </c>
      <c r="C10" s="20">
        <v>3</v>
      </c>
      <c r="D10" s="20">
        <v>6</v>
      </c>
      <c r="E10" s="21">
        <v>1538</v>
      </c>
      <c r="F10" s="20">
        <v>4</v>
      </c>
      <c r="G10" s="20">
        <v>1</v>
      </c>
      <c r="H10" s="20">
        <v>6</v>
      </c>
      <c r="I10" s="21">
        <v>2562</v>
      </c>
      <c r="J10" s="20">
        <v>3</v>
      </c>
      <c r="K10" s="1">
        <f t="shared" si="0"/>
        <v>19</v>
      </c>
      <c r="L10" s="22">
        <f t="shared" si="1"/>
        <v>4100</v>
      </c>
    </row>
    <row r="11" spans="1:16" ht="30" customHeight="1" thickTop="1" thickBot="1" x14ac:dyDescent="0.3">
      <c r="A11" s="10">
        <v>14</v>
      </c>
      <c r="B11" s="1" t="s">
        <v>44</v>
      </c>
      <c r="C11" s="20">
        <v>3</v>
      </c>
      <c r="D11" s="20">
        <v>6</v>
      </c>
      <c r="E11" s="21">
        <v>116</v>
      </c>
      <c r="F11" s="20">
        <v>8</v>
      </c>
      <c r="G11" s="20">
        <v>2</v>
      </c>
      <c r="H11" s="20">
        <v>4</v>
      </c>
      <c r="I11" s="21">
        <v>1320</v>
      </c>
      <c r="J11" s="20">
        <v>5</v>
      </c>
      <c r="K11" s="1">
        <f t="shared" si="0"/>
        <v>23</v>
      </c>
      <c r="L11" s="22">
        <f t="shared" si="1"/>
        <v>1436</v>
      </c>
    </row>
    <row r="12" spans="1:16" ht="30" customHeight="1" thickTop="1" thickBot="1" x14ac:dyDescent="0.3">
      <c r="A12" s="11">
        <v>9</v>
      </c>
      <c r="B12" s="1" t="s">
        <v>39</v>
      </c>
      <c r="C12" s="20">
        <v>5</v>
      </c>
      <c r="D12" s="20">
        <v>4</v>
      </c>
      <c r="E12" s="21">
        <v>210</v>
      </c>
      <c r="F12" s="20">
        <v>6</v>
      </c>
      <c r="G12" s="20">
        <v>0</v>
      </c>
      <c r="H12" s="20">
        <v>10</v>
      </c>
      <c r="I12" s="21">
        <v>0</v>
      </c>
      <c r="J12" s="20">
        <v>10</v>
      </c>
      <c r="K12" s="1">
        <f t="shared" si="0"/>
        <v>30</v>
      </c>
      <c r="L12" s="22">
        <f t="shared" si="1"/>
        <v>210</v>
      </c>
    </row>
    <row r="13" spans="1:16" ht="30" customHeight="1" thickTop="1" thickBot="1" x14ac:dyDescent="0.3">
      <c r="A13" s="11">
        <v>11</v>
      </c>
      <c r="B13" s="1" t="s">
        <v>41</v>
      </c>
      <c r="C13" s="20">
        <v>2</v>
      </c>
      <c r="D13" s="20">
        <v>9</v>
      </c>
      <c r="E13" s="21">
        <v>28</v>
      </c>
      <c r="F13" s="20">
        <v>9</v>
      </c>
      <c r="G13" s="20">
        <v>1</v>
      </c>
      <c r="H13" s="20">
        <v>6</v>
      </c>
      <c r="I13" s="21">
        <v>15</v>
      </c>
      <c r="J13" s="20">
        <v>8</v>
      </c>
      <c r="K13" s="1">
        <f t="shared" si="0"/>
        <v>32</v>
      </c>
      <c r="L13" s="22">
        <f t="shared" si="1"/>
        <v>43</v>
      </c>
    </row>
    <row r="14" spans="1:16" ht="30" customHeight="1" thickTop="1" thickBot="1" x14ac:dyDescent="0.3">
      <c r="A14" s="10">
        <v>15</v>
      </c>
      <c r="B14" s="3"/>
      <c r="C14" s="6"/>
      <c r="D14" s="6"/>
      <c r="E14" s="18"/>
      <c r="F14" s="6"/>
      <c r="G14" s="6"/>
      <c r="H14" s="6"/>
      <c r="I14" s="18"/>
      <c r="J14" s="8"/>
      <c r="K14" s="8"/>
      <c r="L14" s="17"/>
    </row>
    <row r="15" spans="1:16" ht="15.75" thickTop="1" x14ac:dyDescent="0.25"/>
  </sheetData>
  <sortState xmlns:xlrd2="http://schemas.microsoft.com/office/spreadsheetml/2017/richdata2" ref="A5:L14">
    <sortCondition ref="K5:K14"/>
  </sortState>
  <mergeCells count="9">
    <mergeCell ref="L3:L4"/>
    <mergeCell ref="A1:I2"/>
    <mergeCell ref="J1:L1"/>
    <mergeCell ref="J2:L2"/>
    <mergeCell ref="A3:A4"/>
    <mergeCell ref="C3:F3"/>
    <mergeCell ref="G3:J3"/>
    <mergeCell ref="K3:K4"/>
    <mergeCell ref="B3:B4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"/>
  <sheetViews>
    <sheetView zoomScaleNormal="100" workbookViewId="0">
      <selection sqref="A1:I2"/>
    </sheetView>
  </sheetViews>
  <sheetFormatPr defaultRowHeight="15" x14ac:dyDescent="0.25"/>
  <cols>
    <col min="1" max="1" width="9.28515625" style="13" customWidth="1"/>
    <col min="2" max="2" width="30.7109375" customWidth="1"/>
    <col min="3" max="10" width="10.7109375" customWidth="1"/>
    <col min="11" max="12" width="9.140625" style="9"/>
  </cols>
  <sheetData>
    <row r="1" spans="1:16" ht="22.5" customHeight="1" thickTop="1" thickBot="1" x14ac:dyDescent="0.3">
      <c r="A1" s="33" t="s">
        <v>61</v>
      </c>
      <c r="B1" s="34"/>
      <c r="C1" s="34"/>
      <c r="D1" s="34"/>
      <c r="E1" s="34"/>
      <c r="F1" s="34"/>
      <c r="G1" s="34"/>
      <c r="H1" s="34"/>
      <c r="I1" s="35"/>
      <c r="J1" s="39" t="s">
        <v>54</v>
      </c>
      <c r="K1" s="40"/>
      <c r="L1" s="41"/>
    </row>
    <row r="2" spans="1:16" ht="22.5" customHeight="1" thickTop="1" thickBot="1" x14ac:dyDescent="0.3">
      <c r="A2" s="36"/>
      <c r="B2" s="37"/>
      <c r="C2" s="37"/>
      <c r="D2" s="37"/>
      <c r="E2" s="37"/>
      <c r="F2" s="37"/>
      <c r="G2" s="37"/>
      <c r="H2" s="37"/>
      <c r="I2" s="38"/>
      <c r="J2" s="42" t="s">
        <v>53</v>
      </c>
      <c r="K2" s="43"/>
      <c r="L2" s="44"/>
    </row>
    <row r="3" spans="1:16" ht="16.5" thickTop="1" thickBot="1" x14ac:dyDescent="0.3">
      <c r="A3" s="47" t="s">
        <v>6</v>
      </c>
      <c r="B3" s="45" t="s">
        <v>4</v>
      </c>
      <c r="C3" s="49" t="s">
        <v>0</v>
      </c>
      <c r="D3" s="40"/>
      <c r="E3" s="40"/>
      <c r="F3" s="41"/>
      <c r="G3" s="49" t="s">
        <v>1</v>
      </c>
      <c r="H3" s="40"/>
      <c r="I3" s="40"/>
      <c r="J3" s="41"/>
      <c r="K3" s="31" t="s">
        <v>16</v>
      </c>
      <c r="L3" s="31" t="s">
        <v>17</v>
      </c>
    </row>
    <row r="4" spans="1:16" ht="16.5" thickTop="1" thickBot="1" x14ac:dyDescent="0.3">
      <c r="A4" s="50"/>
      <c r="B4" s="46"/>
      <c r="C4" s="4" t="s">
        <v>2</v>
      </c>
      <c r="D4" s="4" t="s">
        <v>5</v>
      </c>
      <c r="E4" s="4" t="s">
        <v>3</v>
      </c>
      <c r="F4" s="4" t="s">
        <v>5</v>
      </c>
      <c r="G4" s="4" t="s">
        <v>2</v>
      </c>
      <c r="H4" s="4" t="s">
        <v>5</v>
      </c>
      <c r="I4" s="4" t="s">
        <v>3</v>
      </c>
      <c r="J4" s="4" t="s">
        <v>5</v>
      </c>
      <c r="K4" s="32"/>
      <c r="L4" s="32"/>
    </row>
    <row r="5" spans="1:16" ht="30" customHeight="1" thickTop="1" thickBot="1" x14ac:dyDescent="0.3">
      <c r="A5" s="10">
        <v>4</v>
      </c>
      <c r="B5" s="1" t="s">
        <v>52</v>
      </c>
      <c r="C5" s="20">
        <v>4</v>
      </c>
      <c r="D5" s="20">
        <v>2</v>
      </c>
      <c r="E5" s="21">
        <v>331</v>
      </c>
      <c r="F5" s="20">
        <v>1</v>
      </c>
      <c r="G5" s="20">
        <v>6</v>
      </c>
      <c r="H5" s="20">
        <v>1</v>
      </c>
      <c r="I5" s="21">
        <v>242</v>
      </c>
      <c r="J5" s="20">
        <v>1</v>
      </c>
      <c r="K5" s="1">
        <f t="shared" ref="K5:K12" si="0">SUM(D5+F5+H5+J5)</f>
        <v>5</v>
      </c>
      <c r="L5" s="22">
        <f t="shared" ref="L5:L15" si="1">SUM(E5+I5)</f>
        <v>573</v>
      </c>
    </row>
    <row r="6" spans="1:16" ht="30" customHeight="1" thickTop="1" thickBot="1" x14ac:dyDescent="0.3">
      <c r="A6" s="11">
        <v>28</v>
      </c>
      <c r="B6" s="1" t="s">
        <v>45</v>
      </c>
      <c r="C6" s="20">
        <v>8</v>
      </c>
      <c r="D6" s="20">
        <v>1</v>
      </c>
      <c r="E6" s="21">
        <v>248</v>
      </c>
      <c r="F6" s="20">
        <v>2</v>
      </c>
      <c r="G6" s="20">
        <v>4</v>
      </c>
      <c r="H6" s="20">
        <v>2</v>
      </c>
      <c r="I6" s="21">
        <v>137</v>
      </c>
      <c r="J6" s="20">
        <v>2</v>
      </c>
      <c r="K6" s="1">
        <f t="shared" si="0"/>
        <v>7</v>
      </c>
      <c r="L6" s="22">
        <f t="shared" si="1"/>
        <v>385</v>
      </c>
    </row>
    <row r="7" spans="1:16" ht="30" customHeight="1" thickTop="1" thickBot="1" x14ac:dyDescent="0.3">
      <c r="A7" s="11">
        <v>1</v>
      </c>
      <c r="B7" s="1" t="s">
        <v>49</v>
      </c>
      <c r="C7" s="20">
        <v>3</v>
      </c>
      <c r="D7" s="20">
        <v>3</v>
      </c>
      <c r="E7" s="21">
        <v>95</v>
      </c>
      <c r="F7" s="20">
        <v>3</v>
      </c>
      <c r="G7" s="20">
        <v>4</v>
      </c>
      <c r="H7" s="20">
        <v>2</v>
      </c>
      <c r="I7" s="21">
        <v>88</v>
      </c>
      <c r="J7" s="20">
        <v>3</v>
      </c>
      <c r="K7" s="1">
        <f t="shared" si="0"/>
        <v>11</v>
      </c>
      <c r="L7" s="22">
        <f t="shared" si="1"/>
        <v>183</v>
      </c>
    </row>
    <row r="8" spans="1:16" ht="30" customHeight="1" thickTop="1" thickBot="1" x14ac:dyDescent="0.3">
      <c r="A8" s="11">
        <v>2</v>
      </c>
      <c r="B8" s="1" t="s">
        <v>50</v>
      </c>
      <c r="C8" s="20">
        <v>3</v>
      </c>
      <c r="D8" s="20">
        <v>3</v>
      </c>
      <c r="E8" s="21">
        <v>91</v>
      </c>
      <c r="F8" s="20">
        <v>4</v>
      </c>
      <c r="G8" s="20">
        <v>2</v>
      </c>
      <c r="H8" s="20">
        <v>4</v>
      </c>
      <c r="I8" s="21">
        <v>72</v>
      </c>
      <c r="J8" s="20">
        <v>5</v>
      </c>
      <c r="K8" s="1">
        <f t="shared" si="0"/>
        <v>16</v>
      </c>
      <c r="L8" s="22">
        <f t="shared" si="1"/>
        <v>163</v>
      </c>
    </row>
    <row r="9" spans="1:16" ht="30" customHeight="1" thickTop="1" thickBot="1" x14ac:dyDescent="0.3">
      <c r="A9" s="11">
        <v>30</v>
      </c>
      <c r="B9" s="1" t="s">
        <v>47</v>
      </c>
      <c r="C9" s="20">
        <v>0</v>
      </c>
      <c r="D9" s="20">
        <v>9</v>
      </c>
      <c r="E9" s="21">
        <v>0</v>
      </c>
      <c r="F9" s="20">
        <v>9</v>
      </c>
      <c r="G9" s="20">
        <v>1</v>
      </c>
      <c r="H9" s="20">
        <v>5</v>
      </c>
      <c r="I9" s="21">
        <v>79</v>
      </c>
      <c r="J9" s="20">
        <v>4</v>
      </c>
      <c r="K9" s="1">
        <f t="shared" si="0"/>
        <v>27</v>
      </c>
      <c r="L9" s="22">
        <f t="shared" si="1"/>
        <v>79</v>
      </c>
      <c r="P9" s="7"/>
    </row>
    <row r="10" spans="1:16" ht="30" customHeight="1" thickTop="1" thickBot="1" x14ac:dyDescent="0.3">
      <c r="A10" s="11">
        <v>29</v>
      </c>
      <c r="B10" s="1" t="s">
        <v>46</v>
      </c>
      <c r="C10" s="20">
        <v>2</v>
      </c>
      <c r="D10" s="20">
        <v>5</v>
      </c>
      <c r="E10" s="21">
        <v>72</v>
      </c>
      <c r="F10" s="20">
        <v>5</v>
      </c>
      <c r="G10" s="20">
        <v>0</v>
      </c>
      <c r="H10" s="20">
        <v>9</v>
      </c>
      <c r="I10" s="21">
        <v>0</v>
      </c>
      <c r="J10" s="20">
        <v>9</v>
      </c>
      <c r="K10" s="1">
        <f t="shared" si="0"/>
        <v>28</v>
      </c>
      <c r="L10" s="22">
        <f t="shared" si="1"/>
        <v>72</v>
      </c>
    </row>
    <row r="11" spans="1:16" ht="30" customHeight="1" thickTop="1" thickBot="1" x14ac:dyDescent="0.3">
      <c r="A11" s="11">
        <v>31</v>
      </c>
      <c r="B11" s="1" t="s">
        <v>48</v>
      </c>
      <c r="C11" s="20">
        <v>0</v>
      </c>
      <c r="D11" s="20">
        <v>9</v>
      </c>
      <c r="E11" s="21">
        <v>0</v>
      </c>
      <c r="F11" s="20">
        <v>9</v>
      </c>
      <c r="G11" s="20">
        <v>1</v>
      </c>
      <c r="H11" s="20">
        <v>5</v>
      </c>
      <c r="I11" s="21">
        <v>46</v>
      </c>
      <c r="J11" s="20">
        <v>6</v>
      </c>
      <c r="K11" s="1">
        <f t="shared" si="0"/>
        <v>29</v>
      </c>
      <c r="L11" s="22">
        <f t="shared" si="1"/>
        <v>46</v>
      </c>
    </row>
    <row r="12" spans="1:16" ht="30" customHeight="1" thickTop="1" thickBot="1" x14ac:dyDescent="0.3">
      <c r="A12" s="11">
        <v>3</v>
      </c>
      <c r="B12" s="1" t="s">
        <v>51</v>
      </c>
      <c r="C12" s="20">
        <v>0</v>
      </c>
      <c r="D12" s="20">
        <v>9</v>
      </c>
      <c r="E12" s="21">
        <v>0</v>
      </c>
      <c r="F12" s="20">
        <v>9</v>
      </c>
      <c r="G12" s="20">
        <v>0</v>
      </c>
      <c r="H12" s="20">
        <v>9</v>
      </c>
      <c r="I12" s="21">
        <v>0</v>
      </c>
      <c r="J12" s="20">
        <v>9</v>
      </c>
      <c r="K12" s="1">
        <f t="shared" si="0"/>
        <v>36</v>
      </c>
      <c r="L12" s="22">
        <f t="shared" si="1"/>
        <v>0</v>
      </c>
    </row>
    <row r="13" spans="1:16" ht="30" customHeight="1" thickTop="1" thickBot="1" x14ac:dyDescent="0.3">
      <c r="A13" s="11">
        <v>32</v>
      </c>
      <c r="B13" s="1"/>
      <c r="C13" s="20"/>
      <c r="D13" s="20"/>
      <c r="E13" s="21"/>
      <c r="F13" s="20"/>
      <c r="G13" s="20"/>
      <c r="H13" s="20"/>
      <c r="I13" s="21"/>
      <c r="J13" s="20"/>
      <c r="K13" s="1"/>
      <c r="L13" s="22">
        <f t="shared" si="1"/>
        <v>0</v>
      </c>
    </row>
    <row r="14" spans="1:16" ht="30" customHeight="1" thickTop="1" thickBot="1" x14ac:dyDescent="0.3">
      <c r="A14" s="11">
        <v>33</v>
      </c>
      <c r="B14" s="1"/>
      <c r="C14" s="20"/>
      <c r="D14" s="20"/>
      <c r="E14" s="21"/>
      <c r="F14" s="20"/>
      <c r="G14" s="20"/>
      <c r="H14" s="20"/>
      <c r="I14" s="21"/>
      <c r="J14" s="20"/>
      <c r="K14" s="1"/>
      <c r="L14" s="22">
        <f t="shared" si="1"/>
        <v>0</v>
      </c>
    </row>
    <row r="15" spans="1:16" ht="30" customHeight="1" thickTop="1" thickBot="1" x14ac:dyDescent="0.3">
      <c r="A15" s="10">
        <v>5</v>
      </c>
      <c r="B15" s="3"/>
      <c r="C15" s="23"/>
      <c r="D15" s="23"/>
      <c r="E15" s="24"/>
      <c r="F15" s="23"/>
      <c r="G15" s="23"/>
      <c r="H15" s="23"/>
      <c r="I15" s="24"/>
      <c r="J15" s="3"/>
      <c r="K15" s="3"/>
      <c r="L15" s="25">
        <f t="shared" si="1"/>
        <v>0</v>
      </c>
    </row>
    <row r="16" spans="1:16" ht="15.75" thickTop="1" x14ac:dyDescent="0.25"/>
  </sheetData>
  <sortState xmlns:xlrd2="http://schemas.microsoft.com/office/spreadsheetml/2017/richdata2" ref="A5:L15">
    <sortCondition ref="K5:K15"/>
    <sortCondition descending="1" ref="L5:L15"/>
  </sortState>
  <mergeCells count="9">
    <mergeCell ref="A1:I2"/>
    <mergeCell ref="J1:L1"/>
    <mergeCell ref="J2:L2"/>
    <mergeCell ref="L3:L4"/>
    <mergeCell ref="A3:A4"/>
    <mergeCell ref="C3:F3"/>
    <mergeCell ref="G3:J3"/>
    <mergeCell ref="K3:K4"/>
    <mergeCell ref="B3:B4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tabSelected="1" zoomScaleNormal="100" workbookViewId="0">
      <selection activeCell="P11" sqref="P11"/>
    </sheetView>
  </sheetViews>
  <sheetFormatPr defaultRowHeight="15" x14ac:dyDescent="0.25"/>
  <cols>
    <col min="1" max="1" width="9.28515625" style="13" customWidth="1"/>
    <col min="2" max="2" width="30.7109375" customWidth="1"/>
    <col min="3" max="10" width="10.7109375" customWidth="1"/>
    <col min="11" max="11" width="9.28515625" style="9" bestFit="1" customWidth="1"/>
    <col min="12" max="12" width="9.85546875" style="9" bestFit="1" customWidth="1"/>
  </cols>
  <sheetData>
    <row r="1" spans="1:16" ht="22.5" customHeight="1" thickTop="1" thickBot="1" x14ac:dyDescent="0.3">
      <c r="A1" s="33" t="s">
        <v>55</v>
      </c>
      <c r="B1" s="34"/>
      <c r="C1" s="34"/>
      <c r="D1" s="34"/>
      <c r="E1" s="34"/>
      <c r="F1" s="34"/>
      <c r="G1" s="34"/>
      <c r="H1" s="34"/>
      <c r="I1" s="35"/>
      <c r="J1" s="39" t="s">
        <v>54</v>
      </c>
      <c r="K1" s="40"/>
      <c r="L1" s="41"/>
    </row>
    <row r="2" spans="1:16" ht="22.5" customHeight="1" thickTop="1" thickBot="1" x14ac:dyDescent="0.3">
      <c r="A2" s="36"/>
      <c r="B2" s="37"/>
      <c r="C2" s="37"/>
      <c r="D2" s="37"/>
      <c r="E2" s="37"/>
      <c r="F2" s="37"/>
      <c r="G2" s="37"/>
      <c r="H2" s="37"/>
      <c r="I2" s="38"/>
      <c r="J2" s="42" t="s">
        <v>53</v>
      </c>
      <c r="K2" s="43"/>
      <c r="L2" s="44"/>
    </row>
    <row r="3" spans="1:16" ht="16.5" thickTop="1" thickBot="1" x14ac:dyDescent="0.3">
      <c r="A3" s="47" t="s">
        <v>6</v>
      </c>
      <c r="B3" s="45" t="s">
        <v>4</v>
      </c>
      <c r="C3" s="49" t="s">
        <v>0</v>
      </c>
      <c r="D3" s="40"/>
      <c r="E3" s="40"/>
      <c r="F3" s="41"/>
      <c r="G3" s="49" t="s">
        <v>1</v>
      </c>
      <c r="H3" s="40"/>
      <c r="I3" s="40"/>
      <c r="J3" s="41"/>
      <c r="K3" s="31" t="s">
        <v>16</v>
      </c>
      <c r="L3" s="31" t="s">
        <v>17</v>
      </c>
    </row>
    <row r="4" spans="1:16" ht="16.5" thickTop="1" thickBot="1" x14ac:dyDescent="0.3">
      <c r="A4" s="50"/>
      <c r="B4" s="46"/>
      <c r="C4" s="4" t="s">
        <v>2</v>
      </c>
      <c r="D4" s="4" t="s">
        <v>5</v>
      </c>
      <c r="E4" s="4" t="s">
        <v>3</v>
      </c>
      <c r="F4" s="4" t="s">
        <v>5</v>
      </c>
      <c r="G4" s="4" t="s">
        <v>2</v>
      </c>
      <c r="H4" s="4" t="s">
        <v>5</v>
      </c>
      <c r="I4" s="4" t="s">
        <v>3</v>
      </c>
      <c r="J4" s="4" t="s">
        <v>5</v>
      </c>
      <c r="K4" s="32"/>
      <c r="L4" s="32"/>
    </row>
    <row r="5" spans="1:16" ht="30" customHeight="1" thickTop="1" thickBot="1" x14ac:dyDescent="0.3">
      <c r="A5" s="10">
        <v>6</v>
      </c>
      <c r="B5" s="2" t="s">
        <v>21</v>
      </c>
      <c r="C5" s="23">
        <v>7</v>
      </c>
      <c r="D5" s="23">
        <v>1</v>
      </c>
      <c r="E5" s="21">
        <v>24198</v>
      </c>
      <c r="F5" s="23">
        <v>1</v>
      </c>
      <c r="G5" s="23">
        <v>8</v>
      </c>
      <c r="H5" s="23">
        <v>1</v>
      </c>
      <c r="I5" s="21">
        <v>30562</v>
      </c>
      <c r="J5" s="23">
        <v>1</v>
      </c>
      <c r="K5" s="1">
        <f t="shared" ref="K5:K23" si="0">SUM(D5+F5+H5+J5)</f>
        <v>4</v>
      </c>
      <c r="L5" s="22">
        <f t="shared" ref="L5:L23" si="1">SUM(E5+I5)</f>
        <v>54760</v>
      </c>
    </row>
    <row r="6" spans="1:16" ht="30" customHeight="1" thickTop="1" thickBot="1" x14ac:dyDescent="0.3">
      <c r="A6" s="10">
        <v>14</v>
      </c>
      <c r="B6" s="3" t="s">
        <v>25</v>
      </c>
      <c r="C6" s="20">
        <v>6</v>
      </c>
      <c r="D6" s="20">
        <v>2</v>
      </c>
      <c r="E6" s="21">
        <v>13869</v>
      </c>
      <c r="F6" s="20">
        <v>2</v>
      </c>
      <c r="G6" s="20">
        <v>3</v>
      </c>
      <c r="H6" s="20">
        <v>4</v>
      </c>
      <c r="I6" s="21">
        <v>18776</v>
      </c>
      <c r="J6" s="20">
        <v>3</v>
      </c>
      <c r="K6" s="1">
        <f t="shared" si="0"/>
        <v>11</v>
      </c>
      <c r="L6" s="22">
        <f t="shared" si="1"/>
        <v>32645</v>
      </c>
      <c r="P6" s="7"/>
    </row>
    <row r="7" spans="1:16" ht="30" customHeight="1" thickTop="1" thickBot="1" x14ac:dyDescent="0.3">
      <c r="A7" s="10">
        <v>10</v>
      </c>
      <c r="B7" s="2" t="s">
        <v>23</v>
      </c>
      <c r="C7" s="23">
        <v>2</v>
      </c>
      <c r="D7" s="23">
        <v>5</v>
      </c>
      <c r="E7" s="21">
        <v>2908</v>
      </c>
      <c r="F7" s="23">
        <v>3</v>
      </c>
      <c r="G7" s="23">
        <v>5</v>
      </c>
      <c r="H7" s="23">
        <v>3</v>
      </c>
      <c r="I7" s="21">
        <v>20284</v>
      </c>
      <c r="J7" s="23">
        <v>2</v>
      </c>
      <c r="K7" s="1">
        <f t="shared" si="0"/>
        <v>13</v>
      </c>
      <c r="L7" s="22">
        <f t="shared" si="1"/>
        <v>23192</v>
      </c>
    </row>
    <row r="8" spans="1:16" ht="30" customHeight="1" thickTop="1" thickBot="1" x14ac:dyDescent="0.3">
      <c r="A8" s="11">
        <v>8</v>
      </c>
      <c r="B8" s="1" t="s">
        <v>22</v>
      </c>
      <c r="C8" s="20">
        <v>4</v>
      </c>
      <c r="D8" s="20">
        <v>3</v>
      </c>
      <c r="E8" s="21">
        <v>2515</v>
      </c>
      <c r="F8" s="20">
        <v>5</v>
      </c>
      <c r="G8" s="20">
        <v>6</v>
      </c>
      <c r="H8" s="20">
        <v>2</v>
      </c>
      <c r="I8" s="21">
        <v>2461</v>
      </c>
      <c r="J8" s="20">
        <v>4</v>
      </c>
      <c r="K8" s="1">
        <f t="shared" si="0"/>
        <v>14</v>
      </c>
      <c r="L8" s="22">
        <f t="shared" si="1"/>
        <v>4976</v>
      </c>
    </row>
    <row r="9" spans="1:16" ht="30" customHeight="1" thickTop="1" thickBot="1" x14ac:dyDescent="0.3">
      <c r="A9" s="10">
        <v>4</v>
      </c>
      <c r="B9" s="3" t="s">
        <v>20</v>
      </c>
      <c r="C9" s="23">
        <v>4</v>
      </c>
      <c r="D9" s="23">
        <v>3</v>
      </c>
      <c r="E9" s="21">
        <v>2590</v>
      </c>
      <c r="F9" s="23">
        <v>4</v>
      </c>
      <c r="G9" s="23">
        <v>1</v>
      </c>
      <c r="H9" s="23">
        <v>7</v>
      </c>
      <c r="I9" s="21">
        <v>1850</v>
      </c>
      <c r="J9" s="23">
        <v>7</v>
      </c>
      <c r="K9" s="1">
        <f t="shared" si="0"/>
        <v>21</v>
      </c>
      <c r="L9" s="22">
        <f t="shared" si="1"/>
        <v>4440</v>
      </c>
    </row>
    <row r="10" spans="1:16" ht="30" customHeight="1" thickTop="1" thickBot="1" x14ac:dyDescent="0.3">
      <c r="A10" s="10">
        <v>12</v>
      </c>
      <c r="B10" s="1" t="s">
        <v>24</v>
      </c>
      <c r="C10" s="20">
        <v>1</v>
      </c>
      <c r="D10" s="20">
        <v>6</v>
      </c>
      <c r="E10" s="21">
        <v>2474</v>
      </c>
      <c r="F10" s="20">
        <v>6</v>
      </c>
      <c r="G10" s="20">
        <v>2</v>
      </c>
      <c r="H10" s="20">
        <v>5</v>
      </c>
      <c r="I10" s="21">
        <v>1900</v>
      </c>
      <c r="J10" s="20">
        <v>5</v>
      </c>
      <c r="K10" s="1">
        <f t="shared" si="0"/>
        <v>22</v>
      </c>
      <c r="L10" s="22">
        <f t="shared" si="1"/>
        <v>4374</v>
      </c>
    </row>
    <row r="11" spans="1:16" ht="30" customHeight="1" thickTop="1" thickBot="1" x14ac:dyDescent="0.3">
      <c r="A11" s="10">
        <v>2</v>
      </c>
      <c r="B11" s="3" t="s">
        <v>19</v>
      </c>
      <c r="C11" s="23">
        <v>1</v>
      </c>
      <c r="D11" s="23">
        <v>6</v>
      </c>
      <c r="E11" s="21">
        <v>2036</v>
      </c>
      <c r="F11" s="23">
        <v>7</v>
      </c>
      <c r="G11" s="23">
        <v>2</v>
      </c>
      <c r="H11" s="23">
        <v>5</v>
      </c>
      <c r="I11" s="21">
        <v>1900</v>
      </c>
      <c r="J11" s="23">
        <v>5</v>
      </c>
      <c r="K11" s="1">
        <f t="shared" si="0"/>
        <v>23</v>
      </c>
      <c r="L11" s="22">
        <f t="shared" si="1"/>
        <v>3936</v>
      </c>
    </row>
    <row r="12" spans="1:16" ht="30" customHeight="1" thickTop="1" thickBot="1" x14ac:dyDescent="0.3">
      <c r="A12" s="11">
        <v>1</v>
      </c>
      <c r="B12" s="1"/>
      <c r="C12" s="20"/>
      <c r="D12" s="20"/>
      <c r="E12" s="21"/>
      <c r="F12" s="20"/>
      <c r="G12" s="20"/>
      <c r="H12" s="20"/>
      <c r="I12" s="21"/>
      <c r="J12" s="20"/>
      <c r="K12" s="1">
        <f t="shared" si="0"/>
        <v>0</v>
      </c>
      <c r="L12" s="22">
        <f t="shared" si="1"/>
        <v>0</v>
      </c>
      <c r="P12" s="7"/>
    </row>
    <row r="13" spans="1:16" ht="30" customHeight="1" thickTop="1" thickBot="1" x14ac:dyDescent="0.3">
      <c r="A13" s="10">
        <v>3</v>
      </c>
      <c r="B13" s="3"/>
      <c r="C13" s="23"/>
      <c r="D13" s="23"/>
      <c r="E13" s="21"/>
      <c r="F13" s="23"/>
      <c r="G13" s="23"/>
      <c r="H13" s="23"/>
      <c r="I13" s="21"/>
      <c r="J13" s="23"/>
      <c r="K13" s="1">
        <f t="shared" si="0"/>
        <v>0</v>
      </c>
      <c r="L13" s="22">
        <f t="shared" si="1"/>
        <v>0</v>
      </c>
    </row>
    <row r="14" spans="1:16" ht="30" customHeight="1" thickTop="1" thickBot="1" x14ac:dyDescent="0.3">
      <c r="A14" s="10">
        <v>5</v>
      </c>
      <c r="B14" s="1"/>
      <c r="C14" s="20"/>
      <c r="D14" s="20"/>
      <c r="E14" s="21"/>
      <c r="F14" s="20"/>
      <c r="G14" s="20"/>
      <c r="H14" s="20"/>
      <c r="I14" s="21"/>
      <c r="J14" s="20"/>
      <c r="K14" s="1">
        <f t="shared" si="0"/>
        <v>0</v>
      </c>
      <c r="L14" s="22">
        <f t="shared" si="1"/>
        <v>0</v>
      </c>
    </row>
    <row r="15" spans="1:16" ht="30" customHeight="1" thickTop="1" thickBot="1" x14ac:dyDescent="0.3">
      <c r="A15" s="10">
        <v>7</v>
      </c>
      <c r="B15" s="3"/>
      <c r="C15" s="23"/>
      <c r="D15" s="23"/>
      <c r="E15" s="21"/>
      <c r="F15" s="23"/>
      <c r="G15" s="23"/>
      <c r="H15" s="23"/>
      <c r="I15" s="21"/>
      <c r="J15" s="23"/>
      <c r="K15" s="1">
        <f t="shared" si="0"/>
        <v>0</v>
      </c>
      <c r="L15" s="22">
        <f t="shared" si="1"/>
        <v>0</v>
      </c>
    </row>
    <row r="16" spans="1:16" ht="30" customHeight="1" thickTop="1" thickBot="1" x14ac:dyDescent="0.3">
      <c r="A16" s="11">
        <v>9</v>
      </c>
      <c r="B16" s="1"/>
      <c r="C16" s="20"/>
      <c r="D16" s="20"/>
      <c r="E16" s="21"/>
      <c r="F16" s="20"/>
      <c r="G16" s="20"/>
      <c r="H16" s="20"/>
      <c r="I16" s="21"/>
      <c r="J16" s="20"/>
      <c r="K16" s="1">
        <f t="shared" si="0"/>
        <v>0</v>
      </c>
      <c r="L16" s="22">
        <f t="shared" si="1"/>
        <v>0</v>
      </c>
    </row>
    <row r="17" spans="1:12" ht="30" customHeight="1" thickTop="1" thickBot="1" x14ac:dyDescent="0.3">
      <c r="A17" s="10">
        <v>11</v>
      </c>
      <c r="B17" s="3"/>
      <c r="C17" s="23"/>
      <c r="D17" s="23"/>
      <c r="E17" s="21"/>
      <c r="F17" s="23"/>
      <c r="G17" s="23"/>
      <c r="H17" s="23"/>
      <c r="I17" s="21"/>
      <c r="J17" s="23"/>
      <c r="K17" s="1">
        <f t="shared" si="0"/>
        <v>0</v>
      </c>
      <c r="L17" s="22">
        <f t="shared" si="1"/>
        <v>0</v>
      </c>
    </row>
    <row r="18" spans="1:12" ht="30" customHeight="1" thickTop="1" thickBot="1" x14ac:dyDescent="0.3">
      <c r="A18" s="10">
        <v>13</v>
      </c>
      <c r="B18" s="3"/>
      <c r="C18" s="23"/>
      <c r="D18" s="23"/>
      <c r="E18" s="21"/>
      <c r="F18" s="23"/>
      <c r="G18" s="23"/>
      <c r="H18" s="23"/>
      <c r="I18" s="21"/>
      <c r="J18" s="23"/>
      <c r="K18" s="1">
        <f t="shared" si="0"/>
        <v>0</v>
      </c>
      <c r="L18" s="22">
        <f t="shared" si="1"/>
        <v>0</v>
      </c>
    </row>
    <row r="19" spans="1:12" ht="30" customHeight="1" thickTop="1" thickBot="1" x14ac:dyDescent="0.3">
      <c r="A19" s="10">
        <v>15</v>
      </c>
      <c r="B19" s="2"/>
      <c r="C19" s="23"/>
      <c r="D19" s="23"/>
      <c r="E19" s="21"/>
      <c r="F19" s="23"/>
      <c r="G19" s="23"/>
      <c r="H19" s="23"/>
      <c r="I19" s="21"/>
      <c r="J19" s="23"/>
      <c r="K19" s="1">
        <f t="shared" si="0"/>
        <v>0</v>
      </c>
      <c r="L19" s="22">
        <f t="shared" si="1"/>
        <v>0</v>
      </c>
    </row>
    <row r="20" spans="1:12" ht="30" customHeight="1" thickTop="1" thickBot="1" x14ac:dyDescent="0.3">
      <c r="A20" s="11">
        <v>16</v>
      </c>
      <c r="B20" s="2"/>
      <c r="C20" s="23"/>
      <c r="D20" s="23"/>
      <c r="E20" s="21"/>
      <c r="F20" s="23"/>
      <c r="G20" s="23"/>
      <c r="H20" s="23"/>
      <c r="I20" s="21"/>
      <c r="J20" s="23"/>
      <c r="K20" s="1">
        <f t="shared" si="0"/>
        <v>0</v>
      </c>
      <c r="L20" s="22">
        <f t="shared" si="1"/>
        <v>0</v>
      </c>
    </row>
    <row r="21" spans="1:12" ht="30" customHeight="1" thickTop="1" thickBot="1" x14ac:dyDescent="0.3">
      <c r="A21" s="11">
        <v>17</v>
      </c>
      <c r="B21" s="2"/>
      <c r="C21" s="23"/>
      <c r="D21" s="23"/>
      <c r="E21" s="21"/>
      <c r="F21" s="23"/>
      <c r="G21" s="23"/>
      <c r="H21" s="23"/>
      <c r="I21" s="21"/>
      <c r="J21" s="23"/>
      <c r="K21" s="1">
        <f t="shared" si="0"/>
        <v>0</v>
      </c>
      <c r="L21" s="22">
        <f t="shared" si="1"/>
        <v>0</v>
      </c>
    </row>
    <row r="22" spans="1:12" ht="30" customHeight="1" thickTop="1" thickBot="1" x14ac:dyDescent="0.3">
      <c r="A22" s="11">
        <v>18</v>
      </c>
      <c r="B22" s="2"/>
      <c r="C22" s="23"/>
      <c r="D22" s="23"/>
      <c r="E22" s="21"/>
      <c r="F22" s="23"/>
      <c r="G22" s="23"/>
      <c r="H22" s="23"/>
      <c r="I22" s="21"/>
      <c r="J22" s="23"/>
      <c r="K22" s="1">
        <f t="shared" si="0"/>
        <v>0</v>
      </c>
      <c r="L22" s="22">
        <f t="shared" si="1"/>
        <v>0</v>
      </c>
    </row>
    <row r="23" spans="1:12" ht="30" customHeight="1" thickTop="1" thickBot="1" x14ac:dyDescent="0.3">
      <c r="A23" s="10">
        <v>19</v>
      </c>
      <c r="B23" s="2"/>
      <c r="C23" s="23"/>
      <c r="D23" s="23"/>
      <c r="E23" s="25"/>
      <c r="F23" s="23"/>
      <c r="G23" s="23"/>
      <c r="H23" s="23"/>
      <c r="I23" s="24"/>
      <c r="J23" s="23"/>
      <c r="K23" s="3">
        <f t="shared" si="0"/>
        <v>0</v>
      </c>
      <c r="L23" s="25">
        <f t="shared" si="1"/>
        <v>0</v>
      </c>
    </row>
    <row r="24" spans="1:12" ht="15.75" thickTop="1" x14ac:dyDescent="0.25"/>
  </sheetData>
  <sortState xmlns:xlrd2="http://schemas.microsoft.com/office/spreadsheetml/2017/richdata2" ref="A5:L23">
    <sortCondition descending="1" ref="L5:L23"/>
    <sortCondition ref="K5:K23"/>
  </sortState>
  <mergeCells count="9">
    <mergeCell ref="A1:I2"/>
    <mergeCell ref="J1:L1"/>
    <mergeCell ref="J2:L2"/>
    <mergeCell ref="K3:K4"/>
    <mergeCell ref="C3:F3"/>
    <mergeCell ref="G3:J3"/>
    <mergeCell ref="L3:L4"/>
    <mergeCell ref="A3:A4"/>
    <mergeCell ref="B3:B4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Eind uitslag</vt:lpstr>
      <vt:lpstr>Gorinchem zijde</vt:lpstr>
      <vt:lpstr>Hoogblokland zijde</vt:lpstr>
      <vt:lpstr>Dichtbij Vak </vt:lpstr>
      <vt:lpstr>Karper Put</vt:lpstr>
      <vt:lpstr>'Eind uitslag'!Afdrukbereik</vt:lpstr>
    </vt:vector>
  </TitlesOfParts>
  <Company>Bakker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Stasse</dc:creator>
  <cp:lastModifiedBy>Paul  Stasse</cp:lastModifiedBy>
  <cp:lastPrinted>2023-07-16T14:06:01Z</cp:lastPrinted>
  <dcterms:created xsi:type="dcterms:W3CDTF">2022-07-08T06:22:55Z</dcterms:created>
  <dcterms:modified xsi:type="dcterms:W3CDTF">2023-07-17T19:47:12Z</dcterms:modified>
</cp:coreProperties>
</file>