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39B61C23-9B0A-4734-8451-61C5C05BE4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wichten" sheetId="1" r:id="rId1"/>
    <sheet name="visbeurten" sheetId="2" r:id="rId2"/>
    <sheet name="2022 gewicht per vak" sheetId="23" r:id="rId3"/>
    <sheet name="2022 deelnemers per vak" sheetId="24" r:id="rId4"/>
    <sheet name="2021 gewicht per vak" sheetId="19" r:id="rId5"/>
    <sheet name="2021 deelnemers per vak" sheetId="18" r:id="rId6"/>
    <sheet name="2020 gewicht per vak" sheetId="15" r:id="rId7"/>
    <sheet name="2020 deelnemers per vak" sheetId="14" r:id="rId8"/>
    <sheet name="2019 gewicht per vak" sheetId="10" r:id="rId9"/>
    <sheet name="2019 deelnemers per vak" sheetId="11" r:id="rId10"/>
    <sheet name="2018 gewichten per vak" sheetId="8" r:id="rId11"/>
    <sheet name="2018 deelnemers per vak" sheetId="9" r:id="rId12"/>
    <sheet name="2017 gewichten per vak" sheetId="6" r:id="rId13"/>
    <sheet name="2017 deelnemers per vak" sheetId="7" r:id="rId14"/>
    <sheet name="2016 gewichten per vak" sheetId="3" r:id="rId15"/>
    <sheet name="2016 deelnemers per vak" sheetId="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4" l="1"/>
  <c r="H34" i="24"/>
  <c r="G34" i="24"/>
  <c r="F34" i="24"/>
  <c r="E34" i="24"/>
  <c r="D34" i="24"/>
  <c r="C34" i="24"/>
  <c r="B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3" i="24"/>
  <c r="I12" i="24"/>
  <c r="I11" i="24"/>
  <c r="I10" i="24"/>
  <c r="I8" i="24"/>
  <c r="I7" i="24"/>
  <c r="I6" i="24"/>
  <c r="I5" i="24"/>
  <c r="I35" i="23"/>
  <c r="H34" i="23"/>
  <c r="G34" i="23"/>
  <c r="F34" i="23"/>
  <c r="E34" i="23"/>
  <c r="D34" i="23"/>
  <c r="C34" i="23"/>
  <c r="B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3" i="23"/>
  <c r="I12" i="23"/>
  <c r="I11" i="23"/>
  <c r="I10" i="23"/>
  <c r="I8" i="23"/>
  <c r="I7" i="23"/>
  <c r="I6" i="23"/>
  <c r="I5" i="23"/>
  <c r="L34" i="1"/>
  <c r="L34" i="2"/>
  <c r="K34" i="2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24" l="1"/>
  <c r="I34" i="23"/>
  <c r="I34" i="18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<sst xmlns="http://schemas.openxmlformats.org/spreadsheetml/2006/main" count="300" uniqueCount="27">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</sst>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38"/>
  <sheetViews>
    <sheetView tabSelected="1" workbookViewId="0">
      <selection activeCell="L11" sqref="L11"/>
    </sheetView>
  </sheetViews>
  <sheetFormatPr defaultRowHeight="15" x14ac:dyDescent="0.25"/>
  <cols>
    <col min="2" max="7" width="10.7109375" customWidth="1"/>
    <col min="8" max="12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  <c r="L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  <c r="L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  <c r="L4" s="2">
        <v>269</v>
      </c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  <c r="L5" s="20">
        <v>5811</v>
      </c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  <c r="L6" s="20">
        <v>16902</v>
      </c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  <c r="L7" s="20">
        <v>21520</v>
      </c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  <c r="L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0">
        <v>37777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0">
        <v>59007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0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0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0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0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0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0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0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0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0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0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0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0">
        <v>44445</v>
      </c>
      <c r="L25" s="20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0">
        <v>54548</v>
      </c>
      <c r="L26" s="20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0">
        <v>7112</v>
      </c>
      <c r="L27" s="20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0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0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  <c r="L31" s="20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0">
        <v>10985</v>
      </c>
      <c r="L32" s="20"/>
    </row>
    <row r="33" spans="1:12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  <c r="L33" s="2"/>
    </row>
    <row r="34" spans="1:12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1991685</v>
      </c>
      <c r="L34" s="30">
        <f>SUM(L4:L33)</f>
        <v>141286</v>
      </c>
    </row>
    <row r="35" spans="1:12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  <c r="L35" s="2"/>
    </row>
    <row r="36" spans="1:12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>
        <v>613</v>
      </c>
      <c r="L36" s="32"/>
    </row>
    <row r="37" spans="1:12" ht="15.75" thickBot="1" x14ac:dyDescent="0.3">
      <c r="K37" s="2"/>
      <c r="L37" s="2"/>
    </row>
    <row r="38" spans="1:12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>
        <v>3.2490000000000001</v>
      </c>
      <c r="L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workbookViewId="0">
      <selection activeCell="L11" sqref="L11"/>
    </sheetView>
  </sheetViews>
  <sheetFormatPr defaultRowHeight="15" x14ac:dyDescent="0.25"/>
  <cols>
    <col min="2" max="9" width="11.7109375" customWidth="1"/>
    <col min="10" max="12" width="9.5703125" bestFit="1" customWidth="1"/>
  </cols>
  <sheetData>
    <row r="1" spans="1:12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</row>
    <row r="2" spans="1:12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  <c r="L2" s="22">
        <v>2022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  <c r="L4" s="2">
        <v>16</v>
      </c>
    </row>
    <row r="5" spans="1:12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  <c r="L5" s="2">
        <v>22</v>
      </c>
    </row>
    <row r="6" spans="1:12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  <c r="L6" s="2">
        <v>21</v>
      </c>
    </row>
    <row r="7" spans="1:12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  <c r="L7" s="2">
        <v>19</v>
      </c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  <c r="L9" s="2">
        <v>26</v>
      </c>
    </row>
    <row r="10" spans="1:12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  <c r="L10" s="2">
        <v>30</v>
      </c>
    </row>
    <row r="11" spans="1:12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  <c r="L11" s="2"/>
    </row>
    <row r="12" spans="1:12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  <c r="L14" s="2"/>
    </row>
    <row r="15" spans="1:12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  <c r="L15" s="2"/>
    </row>
    <row r="16" spans="1:12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  <c r="L16" s="2"/>
    </row>
    <row r="17" spans="1:12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  <c r="L19" s="2"/>
    </row>
    <row r="20" spans="1:12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  <c r="L20" s="2"/>
    </row>
    <row r="21" spans="1:12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  <c r="L21" s="2"/>
    </row>
    <row r="22" spans="1:12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  <c r="L24" s="2"/>
    </row>
    <row r="25" spans="1:12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>
        <v>25</v>
      </c>
      <c r="L25" s="2"/>
    </row>
    <row r="26" spans="1:12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>
        <v>23</v>
      </c>
      <c r="L26" s="2"/>
    </row>
    <row r="27" spans="1:12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>
        <v>16</v>
      </c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  <c r="L29" s="2"/>
    </row>
    <row r="30" spans="1:12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  <c r="L30" s="2"/>
    </row>
    <row r="31" spans="1:12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  <c r="L31" s="2"/>
    </row>
    <row r="32" spans="1:12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>
        <v>20</v>
      </c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613</v>
      </c>
      <c r="L34" s="3">
        <f>SUM(L4:L33)</f>
        <v>134</v>
      </c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EDB7-5C73-4FEC-9407-DEDCB6240D38}">
  <sheetPr>
    <tabColor rgb="FF66FF33"/>
  </sheetPr>
  <dimension ref="A1:S37"/>
  <sheetViews>
    <sheetView workbookViewId="0">
      <selection activeCell="B12" sqref="B1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0</v>
      </c>
      <c r="C5" s="2"/>
      <c r="D5" s="2"/>
      <c r="E5" s="20">
        <v>117</v>
      </c>
      <c r="F5" s="20">
        <v>57</v>
      </c>
      <c r="G5" s="20">
        <v>95</v>
      </c>
      <c r="H5" s="2"/>
      <c r="I5" s="2">
        <f t="shared" ref="I5:I7" si="0">SUM(B5,C5,E5,F5,G5)</f>
        <v>269</v>
      </c>
    </row>
    <row r="6" spans="1:19" x14ac:dyDescent="0.25">
      <c r="A6" s="9">
        <v>44584</v>
      </c>
      <c r="B6" s="2">
        <v>0</v>
      </c>
      <c r="C6" s="2"/>
      <c r="D6" s="2"/>
      <c r="E6" s="2">
        <v>325</v>
      </c>
      <c r="F6" s="2">
        <v>5092</v>
      </c>
      <c r="G6" s="2">
        <v>394</v>
      </c>
      <c r="H6" s="2"/>
      <c r="I6" s="2">
        <f t="shared" si="0"/>
        <v>5811</v>
      </c>
    </row>
    <row r="7" spans="1:19" x14ac:dyDescent="0.25">
      <c r="A7" s="9">
        <v>44605</v>
      </c>
      <c r="B7" s="20">
        <v>12995</v>
      </c>
      <c r="C7" s="2"/>
      <c r="D7" s="2"/>
      <c r="E7" s="2">
        <v>5</v>
      </c>
      <c r="F7" s="20">
        <v>3902</v>
      </c>
      <c r="G7" s="2">
        <v>0</v>
      </c>
      <c r="H7" s="2"/>
      <c r="I7" s="2">
        <f t="shared" si="0"/>
        <v>16902</v>
      </c>
    </row>
    <row r="8" spans="1:19" x14ac:dyDescent="0.25">
      <c r="A8" s="9">
        <v>44619</v>
      </c>
      <c r="B8" s="20">
        <v>9482</v>
      </c>
      <c r="C8" s="2"/>
      <c r="D8" s="2"/>
      <c r="E8" s="20">
        <v>4905</v>
      </c>
      <c r="F8" s="20">
        <v>7132</v>
      </c>
      <c r="G8" s="2">
        <v>0</v>
      </c>
      <c r="H8" s="2"/>
      <c r="I8" s="2">
        <f>SUM(B8,C8,E8,F8,G8,H8)</f>
        <v>21519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20510</v>
      </c>
      <c r="C10" s="2"/>
      <c r="D10" s="2"/>
      <c r="E10" s="20">
        <v>13415</v>
      </c>
      <c r="F10" s="20">
        <v>3852</v>
      </c>
      <c r="G10" s="2">
        <v>0</v>
      </c>
      <c r="H10" s="2"/>
      <c r="I10" s="26">
        <f t="shared" ref="I10:I34" si="1">SUM(B10,C10,E10,F10,G10,H10)</f>
        <v>37777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32340</v>
      </c>
      <c r="C11" s="20">
        <v>13954</v>
      </c>
      <c r="D11" s="2"/>
      <c r="E11" s="20">
        <v>7025</v>
      </c>
      <c r="F11" s="20">
        <v>5526</v>
      </c>
      <c r="G11" s="2">
        <v>162</v>
      </c>
      <c r="H11" s="2"/>
      <c r="I11" s="26">
        <f t="shared" si="1"/>
        <v>59007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/>
      <c r="C12" s="20"/>
      <c r="D12" s="2"/>
      <c r="E12" s="20"/>
      <c r="F12" s="20"/>
      <c r="G12" s="20"/>
      <c r="H12" s="2"/>
      <c r="I12" s="2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75327</v>
      </c>
      <c r="C34" s="3">
        <f>SUM(C4:C33)</f>
        <v>13954</v>
      </c>
      <c r="D34" s="3">
        <f>SUM(D4:D33)</f>
        <v>0</v>
      </c>
      <c r="E34" s="3">
        <f>SUM(E4:E33)</f>
        <v>25792</v>
      </c>
      <c r="F34" s="3">
        <f>SUM(F4:F33)</f>
        <v>25561</v>
      </c>
      <c r="G34" s="3">
        <f>SUM(G5:G33)</f>
        <v>651</v>
      </c>
      <c r="H34" s="3">
        <f>SUM(H4:H33)</f>
        <v>0</v>
      </c>
      <c r="I34" s="2">
        <f t="shared" si="1"/>
        <v>141285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8124-0969-4C33-BE9C-A034B834FB3D}">
  <sheetPr>
    <tabColor rgb="FFFF00FF"/>
  </sheetPr>
  <dimension ref="A1:S37"/>
  <sheetViews>
    <sheetView workbookViewId="0">
      <selection activeCell="B12" sqref="B1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1</v>
      </c>
      <c r="C5" s="2"/>
      <c r="D5" s="2"/>
      <c r="E5" s="20">
        <v>5</v>
      </c>
      <c r="F5" s="20">
        <v>5</v>
      </c>
      <c r="G5" s="20">
        <v>5</v>
      </c>
      <c r="H5" s="2"/>
      <c r="I5" s="2">
        <f t="shared" ref="I5:I7" si="0">SUM(B5,C5,E5,F5,G5)</f>
        <v>16</v>
      </c>
    </row>
    <row r="6" spans="1:19" x14ac:dyDescent="0.25">
      <c r="A6" s="9">
        <v>44584</v>
      </c>
      <c r="B6" s="2">
        <v>5</v>
      </c>
      <c r="C6" s="2"/>
      <c r="D6" s="2"/>
      <c r="E6" s="2">
        <v>6</v>
      </c>
      <c r="F6" s="2">
        <v>6</v>
      </c>
      <c r="G6" s="2">
        <v>5</v>
      </c>
      <c r="H6" s="2"/>
      <c r="I6" s="2">
        <f t="shared" si="0"/>
        <v>22</v>
      </c>
    </row>
    <row r="7" spans="1:19" x14ac:dyDescent="0.25">
      <c r="A7" s="9">
        <v>44605</v>
      </c>
      <c r="B7" s="2">
        <v>6</v>
      </c>
      <c r="C7" s="2"/>
      <c r="D7" s="2"/>
      <c r="E7" s="2">
        <v>4</v>
      </c>
      <c r="F7" s="2">
        <v>6</v>
      </c>
      <c r="G7" s="2">
        <v>5</v>
      </c>
      <c r="H7" s="2"/>
      <c r="I7" s="2">
        <f t="shared" si="0"/>
        <v>21</v>
      </c>
    </row>
    <row r="8" spans="1:19" x14ac:dyDescent="0.25">
      <c r="A8" s="9">
        <v>44619</v>
      </c>
      <c r="B8" s="2">
        <v>3</v>
      </c>
      <c r="C8" s="2"/>
      <c r="D8" s="2"/>
      <c r="E8" s="2">
        <v>5</v>
      </c>
      <c r="F8" s="2">
        <v>6</v>
      </c>
      <c r="G8" s="2">
        <v>5</v>
      </c>
      <c r="H8" s="2"/>
      <c r="I8" s="2">
        <f>SUM(B8,C8,E8,F8,G8,H8)</f>
        <v>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5</v>
      </c>
      <c r="C10" s="2"/>
      <c r="D10" s="2"/>
      <c r="E10" s="20">
        <v>7</v>
      </c>
      <c r="F10" s="20">
        <v>7</v>
      </c>
      <c r="G10" s="2">
        <v>7</v>
      </c>
      <c r="H10" s="2"/>
      <c r="I10" s="26">
        <f t="shared" ref="I10:I34" si="1">SUM(B10,C10,E10,F10,G10,H10)</f>
        <v>26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44640</v>
      </c>
      <c r="B11" s="20">
        <v>6</v>
      </c>
      <c r="C11" s="2">
        <v>5</v>
      </c>
      <c r="D11" s="2"/>
      <c r="E11" s="20">
        <v>6</v>
      </c>
      <c r="F11" s="20">
        <v>7</v>
      </c>
      <c r="G11" s="2">
        <v>6</v>
      </c>
      <c r="H11" s="2"/>
      <c r="I11" s="26">
        <f t="shared" si="1"/>
        <v>30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/>
      <c r="C12" s="20"/>
      <c r="D12" s="2"/>
      <c r="E12" s="20"/>
      <c r="F12" s="20"/>
      <c r="G12" s="20"/>
      <c r="H12" s="2"/>
      <c r="I12" s="2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26</v>
      </c>
      <c r="C34" s="3">
        <f>SUM(C4:C33)</f>
        <v>5</v>
      </c>
      <c r="D34" s="3">
        <f>SUM(D4:D33)</f>
        <v>0</v>
      </c>
      <c r="E34" s="3">
        <f>SUM(E4:E33)</f>
        <v>33</v>
      </c>
      <c r="F34" s="3">
        <f>SUM(F4:F33)</f>
        <v>37</v>
      </c>
      <c r="G34" s="3">
        <f>SUM(G5:G33)</f>
        <v>33</v>
      </c>
      <c r="H34" s="3">
        <f>SUM(H4:H33)</f>
        <v>0</v>
      </c>
      <c r="I34" s="2">
        <f t="shared" si="1"/>
        <v>134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  <ignoredErrors>
    <ignoredError sqref="G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  <pageSetUpPr fitToPage="1"/>
  </sheetPr>
  <dimension ref="A1:S37"/>
  <sheetViews>
    <sheetView topLeftCell="A2" workbookViewId="0">
      <selection activeCell="A2" sqref="A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>
        <v>35689</v>
      </c>
      <c r="C26" s="2"/>
      <c r="D26" s="2"/>
      <c r="E26" s="20">
        <v>6706</v>
      </c>
      <c r="F26" s="2">
        <v>155</v>
      </c>
      <c r="G26" s="20">
        <v>1895</v>
      </c>
      <c r="H26" s="2"/>
      <c r="I26" s="26">
        <f t="shared" si="1"/>
        <v>44445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>
        <v>30302</v>
      </c>
      <c r="C27" s="2"/>
      <c r="D27" s="2"/>
      <c r="E27" s="20">
        <v>18373</v>
      </c>
      <c r="F27" s="20">
        <v>5873</v>
      </c>
      <c r="G27" s="2">
        <v>0</v>
      </c>
      <c r="H27" s="2"/>
      <c r="I27" s="26">
        <f t="shared" si="1"/>
        <v>54548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>
        <v>5169</v>
      </c>
      <c r="C28" s="2"/>
      <c r="D28" s="2"/>
      <c r="E28" s="20">
        <v>1943</v>
      </c>
      <c r="F28" s="2">
        <v>0</v>
      </c>
      <c r="G28" s="2">
        <v>0</v>
      </c>
      <c r="H28" s="2"/>
      <c r="I28" s="26">
        <f t="shared" si="1"/>
        <v>7112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0">
        <v>5083</v>
      </c>
      <c r="C33" s="2"/>
      <c r="D33" s="2"/>
      <c r="E33" s="20">
        <v>5868</v>
      </c>
      <c r="F33" s="2">
        <v>0</v>
      </c>
      <c r="G33" s="2">
        <v>34</v>
      </c>
      <c r="H33" s="2"/>
      <c r="I33" s="26">
        <f t="shared" si="1"/>
        <v>10985</v>
      </c>
    </row>
    <row r="34" spans="1:9" x14ac:dyDescent="0.25">
      <c r="A34" s="3" t="s">
        <v>7</v>
      </c>
      <c r="B34" s="3">
        <f>SUM(B4:B33)</f>
        <v>911944</v>
      </c>
      <c r="C34" s="3">
        <f>SUM(C4:C33)</f>
        <v>201978</v>
      </c>
      <c r="D34" s="3">
        <f>SUM(D4:D33)</f>
        <v>0</v>
      </c>
      <c r="E34" s="3">
        <f>SUM(E4:E33)</f>
        <v>391208</v>
      </c>
      <c r="F34" s="3">
        <f>SUM(F4:F33)</f>
        <v>359197</v>
      </c>
      <c r="G34" s="3">
        <f>SUM(G5:G33)</f>
        <v>123120</v>
      </c>
      <c r="H34" s="3">
        <f>SUM(H4:H33)</f>
        <v>4229</v>
      </c>
      <c r="I34" s="2">
        <f t="shared" si="1"/>
        <v>1991676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  <pageSetUpPr fitToPage="1"/>
  </sheetPr>
  <dimension ref="A1:S37"/>
  <sheetViews>
    <sheetView topLeftCell="A2" workbookViewId="0">
      <selection activeCell="G34" sqref="G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>
        <v>2</v>
      </c>
      <c r="C26" s="2"/>
      <c r="D26" s="2"/>
      <c r="E26" s="2">
        <v>8</v>
      </c>
      <c r="F26" s="2">
        <v>8</v>
      </c>
      <c r="G26" s="2">
        <v>7</v>
      </c>
      <c r="H26" s="2"/>
      <c r="I26" s="26">
        <f t="shared" si="1"/>
        <v>25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>
        <v>4</v>
      </c>
      <c r="C27" s="2"/>
      <c r="D27" s="2"/>
      <c r="E27" s="2">
        <v>6</v>
      </c>
      <c r="F27" s="2">
        <v>6</v>
      </c>
      <c r="G27" s="2">
        <v>7</v>
      </c>
      <c r="H27" s="2"/>
      <c r="I27" s="26">
        <f t="shared" si="1"/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>
        <v>1</v>
      </c>
      <c r="C28" s="2"/>
      <c r="D28" s="2"/>
      <c r="E28" s="2">
        <v>4</v>
      </c>
      <c r="F28" s="2">
        <v>5</v>
      </c>
      <c r="G28" s="2">
        <v>6</v>
      </c>
      <c r="H28" s="2"/>
      <c r="I28" s="26">
        <f t="shared" si="1"/>
        <v>16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>
        <v>3</v>
      </c>
      <c r="C33" s="2"/>
      <c r="D33" s="2"/>
      <c r="E33" s="2">
        <v>6</v>
      </c>
      <c r="F33" s="2">
        <v>6</v>
      </c>
      <c r="G33" s="2">
        <v>5</v>
      </c>
      <c r="H33" s="2"/>
      <c r="I33" s="2">
        <f t="shared" si="1"/>
        <v>20</v>
      </c>
    </row>
    <row r="34" spans="1:9" x14ac:dyDescent="0.25">
      <c r="A34" s="3" t="s">
        <v>7</v>
      </c>
      <c r="B34" s="3">
        <f>SUM(B4:B33)</f>
        <v>116</v>
      </c>
      <c r="C34" s="3">
        <f>SUM(C4:C33)</f>
        <v>17</v>
      </c>
      <c r="D34" s="3">
        <f>SUM(D4:D33)</f>
        <v>0</v>
      </c>
      <c r="E34" s="3">
        <f>SUM(E4:E33)</f>
        <v>151</v>
      </c>
      <c r="F34" s="3">
        <f>SUM(F4:F33)</f>
        <v>159</v>
      </c>
      <c r="G34" s="3">
        <f>SUM(G5:G33)</f>
        <v>165</v>
      </c>
      <c r="H34" s="3">
        <f>SUM(H4:H33)</f>
        <v>5</v>
      </c>
      <c r="I34" s="2">
        <f t="shared" si="1"/>
        <v>613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133</v>
      </c>
      <c r="D37" s="7" t="s">
        <v>13</v>
      </c>
      <c r="E37" s="8">
        <v>480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gewichten</vt:lpstr>
      <vt:lpstr>visbeurten</vt:lpstr>
      <vt:lpstr>2022 gewicht per vak</vt:lpstr>
      <vt:lpstr>2022 deelnemers per vak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2022-01-04T13:42:18Z</cp:lastPrinted>
  <dcterms:created xsi:type="dcterms:W3CDTF">2016-10-09T18:02:37Z</dcterms:created>
  <dcterms:modified xsi:type="dcterms:W3CDTF">2022-03-20T14:03:21Z</dcterms:modified>
</cp:coreProperties>
</file>